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/>
  <mc:AlternateContent xmlns:mc="http://schemas.openxmlformats.org/markup-compatibility/2006">
    <mc:Choice Requires="x15">
      <x15ac:absPath xmlns:x15ac="http://schemas.microsoft.com/office/spreadsheetml/2010/11/ac" url="C:\Users\Vít Vodrážka\Desktop\"/>
    </mc:Choice>
  </mc:AlternateContent>
  <xr:revisionPtr revIDLastSave="0" documentId="13_ncr:1_{5D694F70-FEDC-4860-9132-8E2954E58A0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elkové výsledky" sheetId="1" r:id="rId1"/>
    <sheet name="malorazka " sheetId="13" state="hidden" r:id="rId2"/>
    <sheet name="celkové výsledky (2)" sheetId="11" state="hidden" r:id="rId3"/>
    <sheet name="malorazka (2)" sheetId="12" state="hidden" r:id="rId4"/>
    <sheet name="rychlá mířená" sheetId="7" state="hidden" r:id="rId5"/>
    <sheet name="volná úloha" sheetId="10" state="hidden" r:id="rId6"/>
    <sheet name="malorazka" sheetId="8" state="hidden" r:id="rId7"/>
    <sheet name="stafeta" sheetId="9" state="hidden" r:id="rId8"/>
    <sheet name="List1 (2)" sheetId="4" state="hidden" r:id="rId9"/>
  </sheets>
  <definedNames>
    <definedName name="_xlnm.Print_Area" localSheetId="0">'celkové výsledky'!$A$1:$X$62</definedName>
    <definedName name="Print_Area" localSheetId="0">'celkové výsledky'!$A$1:$X$44</definedName>
    <definedName name="Print_Area" localSheetId="2">'celkové výsledky (2)'!$A$1:$U$44</definedName>
    <definedName name="Print_Area" localSheetId="8">'List1 (2)'!$A$1:$T$39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3" i="1" l="1"/>
  <c r="Q42" i="1"/>
  <c r="Q41" i="1"/>
  <c r="R49" i="1"/>
  <c r="T49" i="1" s="1"/>
  <c r="Q49" i="1"/>
  <c r="D49" i="1"/>
  <c r="P48" i="1"/>
  <c r="K48" i="1"/>
  <c r="M48" i="1" s="1"/>
  <c r="H48" i="1"/>
  <c r="U48" i="1" s="1"/>
  <c r="P47" i="1"/>
  <c r="K47" i="1"/>
  <c r="M47" i="1" s="1"/>
  <c r="H47" i="1"/>
  <c r="P46" i="1"/>
  <c r="K46" i="1"/>
  <c r="M46" i="1" s="1"/>
  <c r="H46" i="1"/>
  <c r="H49" i="1" s="1"/>
  <c r="K18" i="1"/>
  <c r="M18" i="1" s="1"/>
  <c r="K17" i="1"/>
  <c r="M17" i="1" s="1"/>
  <c r="K16" i="1"/>
  <c r="M16" i="1" s="1"/>
  <c r="K23" i="1"/>
  <c r="M23" i="1" s="1"/>
  <c r="K22" i="1"/>
  <c r="M22" i="1" s="1"/>
  <c r="K21" i="1"/>
  <c r="K28" i="1"/>
  <c r="K27" i="1"/>
  <c r="M27" i="1" s="1"/>
  <c r="K26" i="1"/>
  <c r="K33" i="1"/>
  <c r="M33" i="1" s="1"/>
  <c r="K32" i="1"/>
  <c r="K31" i="1"/>
  <c r="M31" i="1" s="1"/>
  <c r="K38" i="1"/>
  <c r="M38" i="1" s="1"/>
  <c r="K37" i="1"/>
  <c r="M37" i="1" s="1"/>
  <c r="K36" i="1"/>
  <c r="M36" i="1" s="1"/>
  <c r="P43" i="1"/>
  <c r="P42" i="1"/>
  <c r="P41" i="1"/>
  <c r="P38" i="1"/>
  <c r="Q38" i="1" s="1"/>
  <c r="P37" i="1"/>
  <c r="Q37" i="1" s="1"/>
  <c r="P36" i="1"/>
  <c r="Q36" i="1" s="1"/>
  <c r="P33" i="1"/>
  <c r="Q33" i="1" s="1"/>
  <c r="P32" i="1"/>
  <c r="Q32" i="1" s="1"/>
  <c r="P31" i="1"/>
  <c r="Q31" i="1" s="1"/>
  <c r="P28" i="1"/>
  <c r="Q28" i="1" s="1"/>
  <c r="P27" i="1"/>
  <c r="Q27" i="1" s="1"/>
  <c r="P26" i="1"/>
  <c r="Q26" i="1" s="1"/>
  <c r="P23" i="1"/>
  <c r="Q23" i="1" s="1"/>
  <c r="P22" i="1"/>
  <c r="Q22" i="1" s="1"/>
  <c r="P21" i="1"/>
  <c r="Q21" i="1" s="1"/>
  <c r="P18" i="1"/>
  <c r="Q18" i="1" s="1"/>
  <c r="P17" i="1"/>
  <c r="Q17" i="1" s="1"/>
  <c r="P16" i="1"/>
  <c r="Q16" i="1" s="1"/>
  <c r="R19" i="1"/>
  <c r="T19" i="1" s="1"/>
  <c r="K42" i="1"/>
  <c r="M42" i="1" s="1"/>
  <c r="K41" i="1"/>
  <c r="M41" i="1" s="1"/>
  <c r="K43" i="1"/>
  <c r="M43" i="1" s="1"/>
  <c r="M32" i="1"/>
  <c r="M21" i="1"/>
  <c r="M28" i="1"/>
  <c r="M26" i="1"/>
  <c r="H18" i="1"/>
  <c r="H16" i="1"/>
  <c r="H17" i="1"/>
  <c r="D19" i="1"/>
  <c r="H43" i="1"/>
  <c r="H41" i="1"/>
  <c r="H42" i="1"/>
  <c r="D44" i="1"/>
  <c r="R44" i="1"/>
  <c r="T44" i="1" s="1"/>
  <c r="H37" i="1"/>
  <c r="H36" i="1"/>
  <c r="H38" i="1"/>
  <c r="D39" i="1"/>
  <c r="R39" i="1"/>
  <c r="T39" i="1" s="1"/>
  <c r="H33" i="1"/>
  <c r="H32" i="1"/>
  <c r="H31" i="1"/>
  <c r="D34" i="1"/>
  <c r="R34" i="1"/>
  <c r="T34" i="1" s="1"/>
  <c r="H22" i="1"/>
  <c r="H21" i="1"/>
  <c r="H23" i="1"/>
  <c r="D24" i="1"/>
  <c r="R24" i="1"/>
  <c r="T24" i="1" s="1"/>
  <c r="H27" i="1"/>
  <c r="H28" i="1"/>
  <c r="H26" i="1"/>
  <c r="D29" i="1"/>
  <c r="R29" i="1"/>
  <c r="T29" i="1"/>
  <c r="E15" i="13"/>
  <c r="F15" i="13"/>
  <c r="E8" i="13"/>
  <c r="F8" i="13"/>
  <c r="E16" i="13"/>
  <c r="F16" i="13"/>
  <c r="E11" i="13"/>
  <c r="F11" i="13" s="1"/>
  <c r="E14" i="13"/>
  <c r="F14" i="13"/>
  <c r="E20" i="13"/>
  <c r="F20" i="13" s="1"/>
  <c r="E9" i="13"/>
  <c r="F9" i="13"/>
  <c r="E19" i="13"/>
  <c r="F19" i="13" s="1"/>
  <c r="E6" i="13"/>
  <c r="F6" i="13" s="1"/>
  <c r="E12" i="13"/>
  <c r="F12" i="13" s="1"/>
  <c r="E7" i="13"/>
  <c r="F7" i="13"/>
  <c r="E18" i="13"/>
  <c r="F18" i="13" s="1"/>
  <c r="E10" i="13"/>
  <c r="F10" i="13" s="1"/>
  <c r="E13" i="13"/>
  <c r="F13" i="13" s="1"/>
  <c r="E5" i="13"/>
  <c r="F5" i="13"/>
  <c r="E4" i="13"/>
  <c r="F4" i="13"/>
  <c r="E3" i="13"/>
  <c r="F3" i="13"/>
  <c r="E17" i="13"/>
  <c r="F17" i="13" s="1"/>
  <c r="E21" i="13"/>
  <c r="F21" i="13"/>
  <c r="E22" i="13"/>
  <c r="F22" i="13"/>
  <c r="E23" i="13"/>
  <c r="F23" i="13"/>
  <c r="E24" i="13"/>
  <c r="F24" i="13"/>
  <c r="E25" i="13"/>
  <c r="F25" i="13"/>
  <c r="E26" i="13"/>
  <c r="F26" i="13"/>
  <c r="E27" i="13"/>
  <c r="F27" i="13"/>
  <c r="E28" i="13"/>
  <c r="F28" i="13"/>
  <c r="E29" i="13"/>
  <c r="F29" i="13"/>
  <c r="E30" i="13"/>
  <c r="F30" i="13"/>
  <c r="E31" i="13"/>
  <c r="F31" i="13"/>
  <c r="E32" i="13"/>
  <c r="F32" i="13"/>
  <c r="D3" i="7"/>
  <c r="F3" i="7"/>
  <c r="D4" i="7"/>
  <c r="F4" i="7"/>
  <c r="D5" i="7"/>
  <c r="F5" i="7"/>
  <c r="D6" i="7"/>
  <c r="F6" i="7"/>
  <c r="D7" i="7"/>
  <c r="F7" i="7"/>
  <c r="D8" i="7"/>
  <c r="F8" i="7"/>
  <c r="D9" i="7"/>
  <c r="F9" i="7"/>
  <c r="D10" i="7"/>
  <c r="F10" i="7"/>
  <c r="D11" i="7"/>
  <c r="F11" i="7"/>
  <c r="D12" i="7"/>
  <c r="F12" i="7"/>
  <c r="D13" i="7"/>
  <c r="F13" i="7"/>
  <c r="D14" i="7"/>
  <c r="F14" i="7"/>
  <c r="D15" i="7"/>
  <c r="F15" i="7"/>
  <c r="D16" i="7"/>
  <c r="F16" i="7"/>
  <c r="D17" i="7"/>
  <c r="F17" i="7"/>
  <c r="D18" i="7"/>
  <c r="F18" i="7"/>
  <c r="D19" i="7"/>
  <c r="F19" i="7"/>
  <c r="D20" i="7"/>
  <c r="F20" i="7"/>
  <c r="D21" i="7"/>
  <c r="F21" i="7"/>
  <c r="D22" i="7"/>
  <c r="F22" i="7"/>
  <c r="D23" i="7"/>
  <c r="F23" i="7"/>
  <c r="D24" i="7"/>
  <c r="F24" i="7"/>
  <c r="D25" i="7"/>
  <c r="F25" i="7"/>
  <c r="D26" i="7"/>
  <c r="F26" i="7"/>
  <c r="D27" i="7"/>
  <c r="F27" i="7"/>
  <c r="D28" i="7"/>
  <c r="F28" i="7"/>
  <c r="D29" i="7"/>
  <c r="F29" i="7"/>
  <c r="D30" i="7"/>
  <c r="F30" i="7"/>
  <c r="D31" i="7"/>
  <c r="F31" i="7"/>
  <c r="D32" i="7"/>
  <c r="F32" i="7"/>
  <c r="D3" i="10"/>
  <c r="F3" i="10"/>
  <c r="D4" i="10"/>
  <c r="F4" i="10"/>
  <c r="D5" i="10"/>
  <c r="F5" i="10"/>
  <c r="D6" i="10"/>
  <c r="F6" i="10"/>
  <c r="D7" i="10"/>
  <c r="F7" i="10"/>
  <c r="D8" i="10"/>
  <c r="F8" i="10"/>
  <c r="D9" i="10"/>
  <c r="F9" i="10"/>
  <c r="D10" i="10"/>
  <c r="F10" i="10"/>
  <c r="D11" i="10"/>
  <c r="F11" i="10"/>
  <c r="D12" i="10"/>
  <c r="F12" i="10"/>
  <c r="D13" i="10"/>
  <c r="F13" i="10"/>
  <c r="D14" i="10"/>
  <c r="F14" i="10"/>
  <c r="D15" i="10"/>
  <c r="F15" i="10"/>
  <c r="D16" i="10"/>
  <c r="F16" i="10"/>
  <c r="D17" i="10"/>
  <c r="F17" i="10"/>
  <c r="D18" i="10"/>
  <c r="F18" i="10"/>
  <c r="D19" i="10"/>
  <c r="F19" i="10"/>
  <c r="D20" i="10"/>
  <c r="F20" i="10"/>
  <c r="D21" i="10"/>
  <c r="F21" i="10"/>
  <c r="D22" i="10"/>
  <c r="F22" i="10"/>
  <c r="D23" i="10"/>
  <c r="F23" i="10"/>
  <c r="D24" i="10"/>
  <c r="F24" i="10"/>
  <c r="D25" i="10"/>
  <c r="F25" i="10"/>
  <c r="D26" i="10"/>
  <c r="F26" i="10"/>
  <c r="D27" i="10"/>
  <c r="F27" i="10"/>
  <c r="D28" i="10"/>
  <c r="F28" i="10"/>
  <c r="D29" i="10"/>
  <c r="F29" i="10"/>
  <c r="D30" i="10"/>
  <c r="F30" i="10"/>
  <c r="D31" i="10"/>
  <c r="F31" i="10"/>
  <c r="D32" i="10"/>
  <c r="F32" i="10"/>
  <c r="D3" i="8"/>
  <c r="G3" i="8"/>
  <c r="H3" i="8"/>
  <c r="D4" i="8"/>
  <c r="G4" i="8"/>
  <c r="H4" i="8"/>
  <c r="D5" i="8"/>
  <c r="H5" i="8"/>
  <c r="G5" i="8"/>
  <c r="D6" i="8"/>
  <c r="H6" i="8"/>
  <c r="G6" i="8"/>
  <c r="D7" i="8"/>
  <c r="G7" i="8"/>
  <c r="H7" i="8"/>
  <c r="D8" i="8"/>
  <c r="G8" i="8"/>
  <c r="H8" i="8"/>
  <c r="D9" i="8"/>
  <c r="H9" i="8"/>
  <c r="G9" i="8"/>
  <c r="D10" i="8"/>
  <c r="H10" i="8"/>
  <c r="G10" i="8"/>
  <c r="D11" i="8"/>
  <c r="G11" i="8"/>
  <c r="H11" i="8"/>
  <c r="D12" i="8"/>
  <c r="G12" i="8"/>
  <c r="H12" i="8"/>
  <c r="D13" i="8"/>
  <c r="H13" i="8"/>
  <c r="G13" i="8"/>
  <c r="D14" i="8"/>
  <c r="H14" i="8"/>
  <c r="G14" i="8"/>
  <c r="D15" i="8"/>
  <c r="G15" i="8"/>
  <c r="H15" i="8"/>
  <c r="D16" i="8"/>
  <c r="G16" i="8"/>
  <c r="H16" i="8"/>
  <c r="D17" i="8"/>
  <c r="H17" i="8"/>
  <c r="G17" i="8"/>
  <c r="D18" i="8"/>
  <c r="H18" i="8"/>
  <c r="G18" i="8"/>
  <c r="D19" i="8"/>
  <c r="G19" i="8"/>
  <c r="H19" i="8"/>
  <c r="D20" i="8"/>
  <c r="G20" i="8"/>
  <c r="H20" i="8"/>
  <c r="D21" i="8"/>
  <c r="H21" i="8"/>
  <c r="G21" i="8"/>
  <c r="D22" i="8"/>
  <c r="H22" i="8"/>
  <c r="G22" i="8"/>
  <c r="D23" i="8"/>
  <c r="G23" i="8"/>
  <c r="H23" i="8"/>
  <c r="D24" i="8"/>
  <c r="G24" i="8"/>
  <c r="H24" i="8"/>
  <c r="D25" i="8"/>
  <c r="H25" i="8"/>
  <c r="G25" i="8"/>
  <c r="D26" i="8"/>
  <c r="H26" i="8"/>
  <c r="G26" i="8"/>
  <c r="D27" i="8"/>
  <c r="G27" i="8"/>
  <c r="H27" i="8"/>
  <c r="D28" i="8"/>
  <c r="G28" i="8"/>
  <c r="H28" i="8"/>
  <c r="D29" i="8"/>
  <c r="H29" i="8"/>
  <c r="G29" i="8"/>
  <c r="D30" i="8"/>
  <c r="H30" i="8"/>
  <c r="G30" i="8"/>
  <c r="D31" i="8"/>
  <c r="G31" i="8"/>
  <c r="H31" i="8"/>
  <c r="D32" i="8"/>
  <c r="G32" i="8"/>
  <c r="H32" i="8"/>
  <c r="E3" i="9"/>
  <c r="G3" i="9"/>
  <c r="E4" i="9"/>
  <c r="G4" i="9"/>
  <c r="E5" i="9"/>
  <c r="G5" i="9"/>
  <c r="E6" i="9"/>
  <c r="G6" i="9"/>
  <c r="E7" i="9"/>
  <c r="G7" i="9"/>
  <c r="E8" i="9"/>
  <c r="G8" i="9"/>
  <c r="E9" i="9"/>
  <c r="G9" i="9"/>
  <c r="E10" i="9"/>
  <c r="G10" i="9"/>
  <c r="E11" i="9"/>
  <c r="G11" i="9"/>
  <c r="E12" i="9"/>
  <c r="G12" i="9"/>
  <c r="E13" i="9"/>
  <c r="G13" i="9"/>
  <c r="E14" i="9"/>
  <c r="G14" i="9"/>
  <c r="E15" i="9"/>
  <c r="G15" i="9"/>
  <c r="E16" i="9"/>
  <c r="G16" i="9"/>
  <c r="E17" i="9"/>
  <c r="G17" i="9"/>
  <c r="E18" i="9"/>
  <c r="G18" i="9"/>
  <c r="E19" i="9"/>
  <c r="G19" i="9"/>
  <c r="E20" i="9"/>
  <c r="G20" i="9"/>
  <c r="E21" i="9"/>
  <c r="G21" i="9"/>
  <c r="E22" i="9"/>
  <c r="G22" i="9"/>
  <c r="E23" i="9"/>
  <c r="G23" i="9"/>
  <c r="G57" i="4"/>
  <c r="Q57" i="4"/>
  <c r="J57" i="4"/>
  <c r="J60" i="4"/>
  <c r="S60" i="4"/>
  <c r="G58" i="4"/>
  <c r="Q58" i="4"/>
  <c r="J58" i="4"/>
  <c r="M58" i="4"/>
  <c r="G59" i="4"/>
  <c r="Q59" i="4"/>
  <c r="J59" i="4"/>
  <c r="M59" i="4"/>
  <c r="G60" i="4"/>
  <c r="P60" i="4"/>
  <c r="G62" i="4"/>
  <c r="Q62" i="4"/>
  <c r="J62" i="4"/>
  <c r="M62" i="4"/>
  <c r="M65" i="4"/>
  <c r="G63" i="4"/>
  <c r="Q63" i="4"/>
  <c r="J63" i="4"/>
  <c r="M63" i="4"/>
  <c r="G64" i="4"/>
  <c r="J64" i="4"/>
  <c r="M64" i="4"/>
  <c r="Q64" i="4"/>
  <c r="J65" i="4"/>
  <c r="P65" i="4"/>
  <c r="G67" i="4"/>
  <c r="Q67" i="4"/>
  <c r="J67" i="4"/>
  <c r="M67" i="4"/>
  <c r="M70" i="4"/>
  <c r="G68" i="4"/>
  <c r="G70" i="4"/>
  <c r="J68" i="4"/>
  <c r="M68" i="4"/>
  <c r="Q68" i="4"/>
  <c r="G69" i="4"/>
  <c r="J69" i="4"/>
  <c r="J70" i="4"/>
  <c r="M69" i="4"/>
  <c r="P70" i="4"/>
  <c r="G72" i="4"/>
  <c r="G75" i="4"/>
  <c r="J72" i="4"/>
  <c r="Q72" i="4"/>
  <c r="G73" i="4"/>
  <c r="Q73" i="4"/>
  <c r="J73" i="4"/>
  <c r="J75" i="4"/>
  <c r="M73" i="4"/>
  <c r="M75" i="4"/>
  <c r="G74" i="4"/>
  <c r="Q74" i="4"/>
  <c r="J74" i="4"/>
  <c r="M74" i="4"/>
  <c r="P75" i="4"/>
  <c r="G77" i="4"/>
  <c r="Q77" i="4"/>
  <c r="J77" i="4"/>
  <c r="J80" i="4"/>
  <c r="M77" i="4"/>
  <c r="G78" i="4"/>
  <c r="J78" i="4"/>
  <c r="M78" i="4"/>
  <c r="Q78" i="4"/>
  <c r="G79" i="4"/>
  <c r="Q79" i="4"/>
  <c r="J79" i="4"/>
  <c r="M79" i="4"/>
  <c r="G80" i="4"/>
  <c r="P80" i="4"/>
  <c r="M60" i="4"/>
  <c r="G65" i="4"/>
  <c r="S65" i="4"/>
  <c r="S80" i="4"/>
  <c r="S75" i="4"/>
  <c r="S70" i="4"/>
  <c r="Q69" i="4"/>
  <c r="M80" i="4"/>
  <c r="Q44" i="1" l="1"/>
  <c r="Q19" i="1"/>
  <c r="H24" i="1"/>
  <c r="M49" i="1"/>
  <c r="W49" i="1"/>
  <c r="M44" i="1"/>
  <c r="U47" i="1"/>
  <c r="H39" i="1"/>
  <c r="U46" i="1"/>
  <c r="H34" i="1"/>
  <c r="U42" i="1"/>
  <c r="U43" i="1"/>
  <c r="H29" i="1"/>
  <c r="Q39" i="1"/>
  <c r="Q34" i="1"/>
  <c r="Q24" i="1"/>
  <c r="M29" i="1"/>
  <c r="H19" i="1"/>
  <c r="U41" i="1"/>
  <c r="H44" i="1"/>
  <c r="M39" i="1"/>
  <c r="U36" i="1"/>
  <c r="U38" i="1"/>
  <c r="U37" i="1"/>
  <c r="U32" i="1"/>
  <c r="U31" i="1"/>
  <c r="M34" i="1"/>
  <c r="U33" i="1"/>
  <c r="Q29" i="1"/>
  <c r="U28" i="1"/>
  <c r="U27" i="1"/>
  <c r="U26" i="1"/>
  <c r="U23" i="1"/>
  <c r="U22" i="1"/>
  <c r="U21" i="1"/>
  <c r="M24" i="1"/>
  <c r="W24" i="1" s="1"/>
  <c r="U17" i="1"/>
  <c r="U18" i="1"/>
  <c r="M19" i="1"/>
  <c r="U16" i="1"/>
  <c r="W29" i="1" l="1"/>
  <c r="W34" i="1"/>
  <c r="W19" i="1"/>
  <c r="W44" i="1"/>
  <c r="W39" i="1"/>
</calcChain>
</file>

<file path=xl/sharedStrings.xml><?xml version="1.0" encoding="utf-8"?>
<sst xmlns="http://schemas.openxmlformats.org/spreadsheetml/2006/main" count="437" uniqueCount="187">
  <si>
    <t>VÝSLEDKOVÁ  LISTINA</t>
  </si>
  <si>
    <t>Název soutěže</t>
  </si>
  <si>
    <t>Klubový přebor Střeleckého víceboje SVZ</t>
  </si>
  <si>
    <t>Č.soutěže</t>
  </si>
  <si>
    <t>Pořadatel</t>
  </si>
  <si>
    <t>KVZ Polná</t>
  </si>
  <si>
    <t>Ročník</t>
  </si>
  <si>
    <t>Termín konání</t>
  </si>
  <si>
    <t>Kolo</t>
  </si>
  <si>
    <t>Místo konání</t>
  </si>
  <si>
    <t>Střelnice KVZ Polná v k.ú.Dobroutov</t>
  </si>
  <si>
    <t>Počet účastníků</t>
  </si>
  <si>
    <t>Disciplíny</t>
  </si>
  <si>
    <t>Dle propozic</t>
  </si>
  <si>
    <t>Herní systém</t>
  </si>
  <si>
    <t>Protesty</t>
  </si>
  <si>
    <t>Diskvalifikace</t>
  </si>
  <si>
    <t>Hlavní rozhodčí</t>
  </si>
  <si>
    <t>Ředitel soutěže</t>
  </si>
  <si>
    <t xml:space="preserve">Kontakt: </t>
  </si>
  <si>
    <t>Příjmení, jméno</t>
  </si>
  <si>
    <t>Organizace,
klub</t>
  </si>
  <si>
    <t>Číslo
průkazu</t>
  </si>
  <si>
    <t>Disc.č.1</t>
  </si>
  <si>
    <t>Disc.č.2</t>
  </si>
  <si>
    <t>Disc.č.3</t>
  </si>
  <si>
    <t>Disc.č.4</t>
  </si>
  <si>
    <t>Disc.č.5</t>
  </si>
  <si>
    <t>JEDNOTLIVCI</t>
  </si>
  <si>
    <t>DRUŽSTVA</t>
  </si>
  <si>
    <t>Mířená</t>
  </si>
  <si>
    <t>Mířená na rychlost</t>
  </si>
  <si>
    <t>Volná úloha</t>
  </si>
  <si>
    <t>Akční malorážka</t>
  </si>
  <si>
    <t>Štafeta</t>
  </si>
  <si>
    <t>body</t>
  </si>
  <si>
    <t>čas</t>
  </si>
  <si>
    <t>výsl.</t>
  </si>
  <si>
    <t>KOVY</t>
  </si>
  <si>
    <t>PAPÍR</t>
  </si>
  <si>
    <t>BODY</t>
  </si>
  <si>
    <t>POŘ.</t>
  </si>
  <si>
    <t>JMÉNO</t>
  </si>
  <si>
    <t>ČAS 1</t>
  </si>
  <si>
    <t>ČAS 2</t>
  </si>
  <si>
    <t>ČAS Ø</t>
  </si>
  <si>
    <t>VÝSLEDEK</t>
  </si>
  <si>
    <t>77P</t>
  </si>
  <si>
    <t>135P</t>
  </si>
  <si>
    <t>ČAS</t>
  </si>
  <si>
    <t>Vodrážka Vít</t>
  </si>
  <si>
    <t>Melichar Tomáš   "P"</t>
  </si>
  <si>
    <t>Bělohlávek Jan, Ing.</t>
  </si>
  <si>
    <t>Zvolánek Jiří</t>
  </si>
  <si>
    <t>Vala Zdeněk</t>
  </si>
  <si>
    <t>Melichar Tomáš   "R"</t>
  </si>
  <si>
    <t>Dolejší Ladislav, JUDr.</t>
  </si>
  <si>
    <t>Röder Tomáš</t>
  </si>
  <si>
    <t>Brož Václav</t>
  </si>
  <si>
    <t>Šťastný David</t>
  </si>
  <si>
    <t>Akční střelba</t>
  </si>
  <si>
    <t>SČS D2</t>
  </si>
  <si>
    <t>kov</t>
  </si>
  <si>
    <t>Melichar Tomáš</t>
  </si>
  <si>
    <t>PRŮMĚR</t>
  </si>
  <si>
    <t>ŠTAFETA</t>
  </si>
  <si>
    <t>BODY I</t>
  </si>
  <si>
    <t>BODY II</t>
  </si>
  <si>
    <t>BODY III</t>
  </si>
  <si>
    <t>CELKEM</t>
  </si>
  <si>
    <t>POLNÁ "A"</t>
  </si>
  <si>
    <t>Melichar</t>
  </si>
  <si>
    <t>Brož</t>
  </si>
  <si>
    <t>Vodrážka</t>
  </si>
  <si>
    <t>POLNÁ "C"</t>
  </si>
  <si>
    <t>Zvolánek</t>
  </si>
  <si>
    <t>Roder</t>
  </si>
  <si>
    <t>Šťastný</t>
  </si>
  <si>
    <t>POLNÁ "B"</t>
  </si>
  <si>
    <t>Dolejší</t>
  </si>
  <si>
    <t>Bělohlávek</t>
  </si>
  <si>
    <t>Vala</t>
  </si>
  <si>
    <t>Vyplňte tak, aby bylo</t>
  </si>
  <si>
    <t xml:space="preserve"> </t>
  </si>
  <si>
    <t>možno soutěž a její</t>
  </si>
  <si>
    <t>výsledky jednoznačně</t>
  </si>
  <si>
    <t>vyhodnotit.  Děkujeme</t>
  </si>
  <si>
    <t>Jméno, příjmení
titul</t>
  </si>
  <si>
    <t>Strnad Jan</t>
  </si>
  <si>
    <t>Bělohlávek Jan. Ing.</t>
  </si>
  <si>
    <t>4045</t>
  </si>
  <si>
    <t>3279</t>
  </si>
  <si>
    <t>5198</t>
  </si>
  <si>
    <t>5208</t>
  </si>
  <si>
    <t>3120</t>
  </si>
  <si>
    <t>0415</t>
  </si>
  <si>
    <t>0093</t>
  </si>
  <si>
    <t>Pč</t>
  </si>
  <si>
    <t>Pořadatel/Organizátor</t>
  </si>
  <si>
    <t xml:space="preserve">  /</t>
  </si>
  <si>
    <t>Další funkcionáři:</t>
  </si>
  <si>
    <t>Předseda HK:</t>
  </si>
  <si>
    <t>Zdravotník:</t>
  </si>
  <si>
    <t>Řídící střelby:</t>
  </si>
  <si>
    <t>Terčový rozhodčí:</t>
  </si>
  <si>
    <t>Tajemník soutěže:</t>
  </si>
  <si>
    <t>Terčový operátor:</t>
  </si>
  <si>
    <t>Správce střelnice:</t>
  </si>
  <si>
    <t>Inspektor zbraní:</t>
  </si>
  <si>
    <t>Asistent řídícího střelby:</t>
  </si>
  <si>
    <t>Ředitel soutěže:</t>
  </si>
  <si>
    <t>Hlavní rozhodčí:</t>
  </si>
  <si>
    <t>Ukončení soutěže v:</t>
  </si>
  <si>
    <t>Ing. Lukáš Vomela / 2-289</t>
  </si>
  <si>
    <t>Zdeněk Vala / 2-288</t>
  </si>
  <si>
    <t>Josef Kopřiva / 2-429</t>
  </si>
  <si>
    <t>Mgr. Karel Foltýn / 2-292</t>
  </si>
  <si>
    <t>Ing. Jan Bělohlávek / 1-044</t>
  </si>
  <si>
    <t>VT</t>
  </si>
  <si>
    <t>čas 1</t>
  </si>
  <si>
    <t>čas 2</t>
  </si>
  <si>
    <t>čas Ø</t>
  </si>
  <si>
    <t>Pomocný rozhodčí:</t>
  </si>
  <si>
    <t>Zdeněk Vala</t>
  </si>
  <si>
    <t>Tomáš Melichar</t>
  </si>
  <si>
    <t>Josef Kopřiva</t>
  </si>
  <si>
    <t>Lukáš Vomela</t>
  </si>
  <si>
    <t>Jan Bělohlávek</t>
  </si>
  <si>
    <t>Karel Foltýn</t>
  </si>
  <si>
    <t>Aleš Maštera</t>
  </si>
  <si>
    <t>František Smaženka</t>
  </si>
  <si>
    <t>Milan Doležal</t>
  </si>
  <si>
    <t>Karel Smejkal</t>
  </si>
  <si>
    <t>Ing. Jan Bělohlávek v. r.</t>
  </si>
  <si>
    <t>KVZ Třebíč</t>
  </si>
  <si>
    <t>0904</t>
  </si>
  <si>
    <t>Ing.Karel Smejkal / 2-422</t>
  </si>
  <si>
    <t>Ing.Karel Smejakl  v. r.</t>
  </si>
  <si>
    <t>Jiří Zvolánek</t>
  </si>
  <si>
    <t>3424</t>
  </si>
  <si>
    <t>A</t>
  </si>
  <si>
    <t>Tibor Ladič</t>
  </si>
  <si>
    <t>0430</t>
  </si>
  <si>
    <t>Josef Kudláček</t>
  </si>
  <si>
    <t>1779</t>
  </si>
  <si>
    <t>B</t>
  </si>
  <si>
    <t>Jiří Krebs</t>
  </si>
  <si>
    <t>0384</t>
  </si>
  <si>
    <t>Petr Kačírek</t>
  </si>
  <si>
    <t>0703</t>
  </si>
  <si>
    <t>Tomáš Rosický</t>
  </si>
  <si>
    <t>2392</t>
  </si>
  <si>
    <t>C</t>
  </si>
  <si>
    <t>Vít Vodrážka</t>
  </si>
  <si>
    <t>3259</t>
  </si>
  <si>
    <t>D</t>
  </si>
  <si>
    <t>0448</t>
  </si>
  <si>
    <t>E</t>
  </si>
  <si>
    <t>Jindřich Tintěra</t>
  </si>
  <si>
    <t>KVZ Zbýšov</t>
  </si>
  <si>
    <t>4062</t>
  </si>
  <si>
    <t>Antonín Nohel</t>
  </si>
  <si>
    <t>1986</t>
  </si>
  <si>
    <t>1807</t>
  </si>
  <si>
    <t>I.</t>
  </si>
  <si>
    <t>II.</t>
  </si>
  <si>
    <t>III.</t>
  </si>
  <si>
    <t>4.</t>
  </si>
  <si>
    <t>5.</t>
  </si>
  <si>
    <t>6.</t>
  </si>
  <si>
    <t>7.</t>
  </si>
  <si>
    <t>8.</t>
  </si>
  <si>
    <t>9.</t>
  </si>
  <si>
    <t>11.</t>
  </si>
  <si>
    <t>12.</t>
  </si>
  <si>
    <t>10.</t>
  </si>
  <si>
    <t>13.</t>
  </si>
  <si>
    <t>14.</t>
  </si>
  <si>
    <t>15.</t>
  </si>
  <si>
    <t>16.</t>
  </si>
  <si>
    <t>17.</t>
  </si>
  <si>
    <t>18.</t>
  </si>
  <si>
    <t>F</t>
  </si>
  <si>
    <t>12:30   hod.</t>
  </si>
  <si>
    <t>Jiří Zvolánek / 2-290</t>
  </si>
  <si>
    <t>Vít Vodrážka / 1-098</t>
  </si>
  <si>
    <t>Mgr. Tomáš Rosický / 1-096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</si>
</sst>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28"/>
      <name val="Times New Roman CE"/>
      <family val="2"/>
      <charset val="238"/>
    </font>
    <font>
      <b/>
      <sz val="10"/>
      <name val="Times New Roman CE"/>
      <family val="2"/>
      <charset val="238"/>
    </font>
    <font>
      <sz val="10"/>
      <name val="Times New Roman CE"/>
      <family val="2"/>
      <charset val="238"/>
    </font>
    <font>
      <i/>
      <sz val="10"/>
      <name val="Times New Roman CE"/>
      <family val="2"/>
      <charset val="238"/>
    </font>
    <font>
      <b/>
      <sz val="12"/>
      <name val="Times New Roman CE"/>
      <family val="2"/>
      <charset val="238"/>
    </font>
    <font>
      <b/>
      <sz val="9"/>
      <name val="Times New Roman CE"/>
      <family val="2"/>
      <charset val="238"/>
    </font>
    <font>
      <sz val="8"/>
      <color indexed="22"/>
      <name val="Times New Roman CE"/>
      <family val="2"/>
      <charset val="238"/>
    </font>
    <font>
      <sz val="9"/>
      <color indexed="8"/>
      <name val="Calibri"/>
      <family val="2"/>
      <charset val="238"/>
    </font>
    <font>
      <sz val="10"/>
      <color indexed="8"/>
      <name val="Times New Roman CE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8.5"/>
      <name val="Arial"/>
      <family val="2"/>
      <charset val="238"/>
    </font>
    <font>
      <b/>
      <sz val="10"/>
      <color indexed="10"/>
      <name val="Arial CE"/>
      <family val="2"/>
      <charset val="238"/>
    </font>
    <font>
      <sz val="8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color indexed="9"/>
      <name val="Arial"/>
      <family val="2"/>
      <charset val="238"/>
    </font>
    <font>
      <b/>
      <sz val="24"/>
      <name val="Times New Roman CE"/>
      <family val="2"/>
      <charset val="238"/>
    </font>
    <font>
      <b/>
      <sz val="11"/>
      <name val="Arial"/>
      <family val="2"/>
      <charset val="238"/>
    </font>
    <font>
      <sz val="12"/>
      <name val="Arial"/>
      <family val="2"/>
      <charset val="238"/>
    </font>
    <font>
      <i/>
      <sz val="8"/>
      <name val="Arial"/>
      <family val="2"/>
      <charset val="238"/>
    </font>
    <font>
      <i/>
      <sz val="10"/>
      <name val="Arial"/>
      <family val="2"/>
      <charset val="238"/>
    </font>
    <font>
      <sz val="8"/>
      <name val="Times New Roman CE"/>
      <family val="2"/>
      <charset val="238"/>
    </font>
    <font>
      <sz val="8"/>
      <name val="Arial"/>
      <family val="2"/>
      <charset val="238"/>
    </font>
    <font>
      <sz val="9.5"/>
      <color indexed="8"/>
      <name val="Times New Roman CE"/>
      <family val="2"/>
      <charset val="238"/>
    </font>
    <font>
      <b/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name val="Arial"/>
      <family val="2"/>
      <charset val="238"/>
    </font>
    <font>
      <sz val="14"/>
      <name val="Arial"/>
      <family val="2"/>
      <charset val="238"/>
    </font>
    <font>
      <b/>
      <i/>
      <sz val="12"/>
      <name val="Arial"/>
      <family val="2"/>
      <charset val="238"/>
    </font>
    <font>
      <sz val="8"/>
      <color theme="1"/>
      <name val="Times New Roman CE"/>
      <family val="2"/>
      <charset val="238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indexed="1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lightUp"/>
    </fill>
    <fill>
      <patternFill patternType="gray0625"/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</fills>
  <borders count="1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</cellStyleXfs>
  <cellXfs count="552">
    <xf numFmtId="0" fontId="0" fillId="0" borderId="0" xfId="0"/>
    <xf numFmtId="0" fontId="1" fillId="0" borderId="0" xfId="0" applyFont="1"/>
    <xf numFmtId="0" fontId="3" fillId="0" borderId="1" xfId="1" applyFont="1" applyBorder="1"/>
    <xf numFmtId="0" fontId="4" fillId="3" borderId="2" xfId="1" applyFont="1" applyFill="1" applyBorder="1"/>
    <xf numFmtId="0" fontId="4" fillId="3" borderId="3" xfId="1" applyFont="1" applyFill="1" applyBorder="1"/>
    <xf numFmtId="0" fontId="3" fillId="0" borderId="4" xfId="1" applyFont="1" applyBorder="1"/>
    <xf numFmtId="0" fontId="4" fillId="3" borderId="5" xfId="1" applyFont="1" applyFill="1" applyBorder="1"/>
    <xf numFmtId="0" fontId="4" fillId="3" borderId="6" xfId="1" applyFont="1" applyFill="1" applyBorder="1"/>
    <xf numFmtId="14" fontId="4" fillId="3" borderId="5" xfId="1" applyNumberFormat="1" applyFont="1" applyFill="1" applyBorder="1" applyAlignment="1">
      <alignment horizontal="left"/>
    </xf>
    <xf numFmtId="0" fontId="3" fillId="0" borderId="7" xfId="1" applyFont="1" applyBorder="1"/>
    <xf numFmtId="0" fontId="4" fillId="3" borderId="8" xfId="1" applyFont="1" applyFill="1" applyBorder="1"/>
    <xf numFmtId="0" fontId="4" fillId="3" borderId="0" xfId="1" applyFont="1" applyFill="1"/>
    <xf numFmtId="0" fontId="4" fillId="3" borderId="9" xfId="1" applyFont="1" applyFill="1" applyBorder="1" applyAlignment="1">
      <alignment horizontal="left"/>
    </xf>
    <xf numFmtId="0" fontId="4" fillId="3" borderId="10" xfId="1" applyFont="1" applyFill="1" applyBorder="1"/>
    <xf numFmtId="0" fontId="5" fillId="0" borderId="7" xfId="1" applyFont="1" applyBorder="1"/>
    <xf numFmtId="0" fontId="4" fillId="3" borderId="8" xfId="1" applyFont="1" applyFill="1" applyBorder="1" applyAlignment="1">
      <alignment horizontal="left"/>
    </xf>
    <xf numFmtId="0" fontId="4" fillId="3" borderId="9" xfId="1" applyFont="1" applyFill="1" applyBorder="1"/>
    <xf numFmtId="0" fontId="5" fillId="0" borderId="11" xfId="1" applyFont="1" applyBorder="1"/>
    <xf numFmtId="0" fontId="3" fillId="0" borderId="11" xfId="1" applyFont="1" applyBorder="1"/>
    <xf numFmtId="0" fontId="8" fillId="0" borderId="12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11" fillId="0" borderId="16" xfId="1" applyFont="1" applyBorder="1"/>
    <xf numFmtId="0" fontId="11" fillId="0" borderId="17" xfId="1" applyFont="1" applyBorder="1" applyAlignment="1">
      <alignment horizontal="center"/>
    </xf>
    <xf numFmtId="49" fontId="11" fillId="0" borderId="18" xfId="4" applyNumberFormat="1" applyFont="1" applyBorder="1" applyAlignment="1">
      <alignment horizontal="center"/>
    </xf>
    <xf numFmtId="0" fontId="12" fillId="4" borderId="12" xfId="1" applyFill="1" applyBorder="1" applyAlignment="1">
      <alignment horizontal="right"/>
    </xf>
    <xf numFmtId="0" fontId="0" fillId="0" borderId="19" xfId="0" applyBorder="1" applyAlignment="1">
      <alignment horizontal="center"/>
    </xf>
    <xf numFmtId="2" fontId="0" fillId="0" borderId="17" xfId="0" applyNumberFormat="1" applyBorder="1"/>
    <xf numFmtId="2" fontId="12" fillId="4" borderId="18" xfId="1" applyNumberFormat="1" applyFill="1" applyBorder="1"/>
    <xf numFmtId="0" fontId="12" fillId="0" borderId="19" xfId="1" applyBorder="1" applyAlignment="1">
      <alignment horizontal="center"/>
    </xf>
    <xf numFmtId="0" fontId="12" fillId="0" borderId="20" xfId="1" applyBorder="1"/>
    <xf numFmtId="0" fontId="11" fillId="0" borderId="21" xfId="1" applyFont="1" applyBorder="1" applyAlignment="1">
      <alignment horizontal="center"/>
    </xf>
    <xf numFmtId="49" fontId="11" fillId="0" borderId="22" xfId="4" applyNumberFormat="1" applyFont="1" applyBorder="1" applyAlignment="1">
      <alignment horizontal="center"/>
    </xf>
    <xf numFmtId="0" fontId="12" fillId="4" borderId="23" xfId="1" applyFill="1" applyBorder="1" applyAlignment="1">
      <alignment horizontal="right"/>
    </xf>
    <xf numFmtId="0" fontId="0" fillId="0" borderId="24" xfId="0" applyBorder="1" applyAlignment="1">
      <alignment horizontal="center"/>
    </xf>
    <xf numFmtId="2" fontId="0" fillId="0" borderId="21" xfId="0" applyNumberFormat="1" applyBorder="1"/>
    <xf numFmtId="2" fontId="12" fillId="4" borderId="22" xfId="1" applyNumberFormat="1" applyFill="1" applyBorder="1"/>
    <xf numFmtId="0" fontId="12" fillId="0" borderId="24" xfId="1" applyBorder="1" applyAlignment="1">
      <alignment horizontal="center"/>
    </xf>
    <xf numFmtId="0" fontId="11" fillId="0" borderId="25" xfId="1" applyFont="1" applyBorder="1"/>
    <xf numFmtId="0" fontId="12" fillId="4" borderId="26" xfId="1" applyFill="1" applyBorder="1" applyAlignment="1">
      <alignment horizontal="right"/>
    </xf>
    <xf numFmtId="2" fontId="12" fillId="4" borderId="27" xfId="1" applyNumberFormat="1" applyFill="1" applyBorder="1"/>
    <xf numFmtId="0" fontId="12" fillId="2" borderId="28" xfId="1" applyFill="1" applyBorder="1"/>
    <xf numFmtId="0" fontId="12" fillId="5" borderId="29" xfId="1" applyFill="1" applyBorder="1"/>
    <xf numFmtId="49" fontId="12" fillId="5" borderId="30" xfId="1" applyNumberFormat="1" applyFill="1" applyBorder="1" applyAlignment="1">
      <alignment horizontal="center"/>
    </xf>
    <xf numFmtId="0" fontId="12" fillId="0" borderId="28" xfId="1" applyBorder="1" applyAlignment="1">
      <alignment horizontal="right"/>
    </xf>
    <xf numFmtId="0" fontId="12" fillId="6" borderId="29" xfId="1" applyFill="1" applyBorder="1"/>
    <xf numFmtId="0" fontId="12" fillId="6" borderId="30" xfId="1" applyFill="1" applyBorder="1" applyAlignment="1">
      <alignment horizontal="center"/>
    </xf>
    <xf numFmtId="2" fontId="12" fillId="0" borderId="28" xfId="1" applyNumberFormat="1" applyBorder="1"/>
    <xf numFmtId="0" fontId="12" fillId="0" borderId="4" xfId="1" applyBorder="1"/>
    <xf numFmtId="0" fontId="12" fillId="0" borderId="10" xfId="1" applyBorder="1"/>
    <xf numFmtId="49" fontId="12" fillId="0" borderId="10" xfId="1" applyNumberFormat="1" applyBorder="1" applyAlignment="1">
      <alignment horizontal="center"/>
    </xf>
    <xf numFmtId="0" fontId="12" fillId="0" borderId="6" xfId="1" applyBorder="1" applyAlignment="1">
      <alignment horizontal="right"/>
    </xf>
    <xf numFmtId="0" fontId="12" fillId="0" borderId="10" xfId="1" applyBorder="1" applyAlignment="1">
      <alignment horizontal="center"/>
    </xf>
    <xf numFmtId="0" fontId="12" fillId="0" borderId="6" xfId="1" applyBorder="1"/>
    <xf numFmtId="0" fontId="12" fillId="0" borderId="7" xfId="1" applyBorder="1"/>
    <xf numFmtId="0" fontId="12" fillId="0" borderId="10" xfId="1" applyBorder="1" applyAlignment="1">
      <alignment horizontal="right"/>
    </xf>
    <xf numFmtId="0" fontId="12" fillId="5" borderId="31" xfId="1" applyFill="1" applyBorder="1"/>
    <xf numFmtId="49" fontId="12" fillId="5" borderId="32" xfId="1" applyNumberFormat="1" applyFill="1" applyBorder="1" applyAlignment="1">
      <alignment horizontal="center"/>
    </xf>
    <xf numFmtId="0" fontId="12" fillId="6" borderId="31" xfId="1" applyFill="1" applyBorder="1"/>
    <xf numFmtId="0" fontId="12" fillId="6" borderId="32" xfId="1" applyFill="1" applyBorder="1" applyAlignment="1">
      <alignment horizontal="center"/>
    </xf>
    <xf numFmtId="0" fontId="12" fillId="0" borderId="0" xfId="1"/>
    <xf numFmtId="49" fontId="12" fillId="0" borderId="0" xfId="1" applyNumberFormat="1" applyAlignment="1">
      <alignment horizontal="center"/>
    </xf>
    <xf numFmtId="0" fontId="12" fillId="0" borderId="0" xfId="1" applyAlignment="1">
      <alignment horizontal="right"/>
    </xf>
    <xf numFmtId="0" fontId="12" fillId="0" borderId="0" xfId="1" applyAlignment="1">
      <alignment horizontal="center"/>
    </xf>
    <xf numFmtId="0" fontId="4" fillId="3" borderId="1" xfId="1" applyFont="1" applyFill="1" applyBorder="1"/>
    <xf numFmtId="0" fontId="4" fillId="3" borderId="4" xfId="1" applyFont="1" applyFill="1" applyBorder="1"/>
    <xf numFmtId="14" fontId="4" fillId="3" borderId="4" xfId="1" applyNumberFormat="1" applyFont="1" applyFill="1" applyBorder="1" applyAlignment="1">
      <alignment horizontal="left"/>
    </xf>
    <xf numFmtId="0" fontId="4" fillId="3" borderId="33" xfId="1" applyFont="1" applyFill="1" applyBorder="1"/>
    <xf numFmtId="0" fontId="4" fillId="3" borderId="7" xfId="1" applyFont="1" applyFill="1" applyBorder="1" applyAlignment="1">
      <alignment horizontal="left"/>
    </xf>
    <xf numFmtId="0" fontId="4" fillId="3" borderId="33" xfId="1" applyFont="1" applyFill="1" applyBorder="1" applyAlignment="1">
      <alignment horizontal="left"/>
    </xf>
    <xf numFmtId="0" fontId="4" fillId="3" borderId="7" xfId="1" applyFont="1" applyFill="1" applyBorder="1"/>
    <xf numFmtId="0" fontId="3" fillId="0" borderId="34" xfId="1" applyFont="1" applyBorder="1"/>
    <xf numFmtId="0" fontId="4" fillId="3" borderId="35" xfId="1" applyFont="1" applyFill="1" applyBorder="1"/>
    <xf numFmtId="0" fontId="8" fillId="0" borderId="28" xfId="1" applyFont="1" applyBorder="1" applyAlignment="1">
      <alignment horizontal="center" vertical="center"/>
    </xf>
    <xf numFmtId="0" fontId="4" fillId="0" borderId="36" xfId="1" applyFont="1" applyBorder="1" applyAlignment="1">
      <alignment horizontal="center"/>
    </xf>
    <xf numFmtId="0" fontId="4" fillId="0" borderId="37" xfId="1" applyFont="1" applyBorder="1" applyAlignment="1">
      <alignment horizontal="center"/>
    </xf>
    <xf numFmtId="0" fontId="4" fillId="0" borderId="38" xfId="1" applyFont="1" applyBorder="1" applyAlignment="1">
      <alignment horizontal="center"/>
    </xf>
    <xf numFmtId="0" fontId="12" fillId="0" borderId="39" xfId="1" applyBorder="1"/>
    <xf numFmtId="0" fontId="11" fillId="0" borderId="1" xfId="1" applyFont="1" applyBorder="1" applyAlignment="1">
      <alignment horizontal="center"/>
    </xf>
    <xf numFmtId="49" fontId="11" fillId="0" borderId="40" xfId="4" applyNumberFormat="1" applyFont="1" applyBorder="1" applyAlignment="1">
      <alignment horizontal="center"/>
    </xf>
    <xf numFmtId="0" fontId="12" fillId="4" borderId="1" xfId="1" applyFill="1" applyBorder="1" applyAlignment="1">
      <alignment horizontal="right"/>
    </xf>
    <xf numFmtId="0" fontId="0" fillId="0" borderId="41" xfId="0" applyBorder="1" applyAlignment="1">
      <alignment horizontal="center"/>
    </xf>
    <xf numFmtId="2" fontId="0" fillId="0" borderId="42" xfId="0" applyNumberFormat="1" applyBorder="1"/>
    <xf numFmtId="2" fontId="12" fillId="4" borderId="40" xfId="1" applyNumberFormat="1" applyFill="1" applyBorder="1"/>
    <xf numFmtId="0" fontId="12" fillId="0" borderId="41" xfId="1" applyBorder="1" applyAlignment="1">
      <alignment horizontal="center"/>
    </xf>
    <xf numFmtId="0" fontId="12" fillId="0" borderId="43" xfId="1" applyBorder="1"/>
    <xf numFmtId="0" fontId="11" fillId="0" borderId="7" xfId="1" applyFont="1" applyBorder="1" applyAlignment="1">
      <alignment horizontal="center"/>
    </xf>
    <xf numFmtId="49" fontId="11" fillId="0" borderId="44" xfId="4" applyNumberFormat="1" applyFont="1" applyBorder="1" applyAlignment="1">
      <alignment horizontal="center"/>
    </xf>
    <xf numFmtId="0" fontId="12" fillId="4" borderId="7" xfId="1" applyFill="1" applyBorder="1" applyAlignment="1">
      <alignment horizontal="right"/>
    </xf>
    <xf numFmtId="0" fontId="0" fillId="0" borderId="45" xfId="0" applyBorder="1" applyAlignment="1">
      <alignment horizontal="center"/>
    </xf>
    <xf numFmtId="2" fontId="0" fillId="0" borderId="46" xfId="0" applyNumberFormat="1" applyBorder="1"/>
    <xf numFmtId="2" fontId="12" fillId="4" borderId="44" xfId="1" applyNumberFormat="1" applyFill="1" applyBorder="1"/>
    <xf numFmtId="0" fontId="12" fillId="0" borderId="45" xfId="1" applyBorder="1" applyAlignment="1">
      <alignment horizontal="center"/>
    </xf>
    <xf numFmtId="0" fontId="11" fillId="0" borderId="34" xfId="1" applyFont="1" applyBorder="1" applyAlignment="1">
      <alignment horizontal="center"/>
    </xf>
    <xf numFmtId="49" fontId="11" fillId="0" borderId="47" xfId="4" applyNumberFormat="1" applyFont="1" applyBorder="1" applyAlignment="1">
      <alignment horizontal="center"/>
    </xf>
    <xf numFmtId="0" fontId="12" fillId="4" borderId="34" xfId="1" applyFill="1" applyBorder="1" applyAlignment="1">
      <alignment horizontal="right"/>
    </xf>
    <xf numFmtId="0" fontId="0" fillId="0" borderId="48" xfId="0" applyBorder="1" applyAlignment="1">
      <alignment horizontal="center"/>
    </xf>
    <xf numFmtId="2" fontId="0" fillId="0" borderId="49" xfId="0" applyNumberFormat="1" applyBorder="1"/>
    <xf numFmtId="2" fontId="12" fillId="4" borderId="47" xfId="1" applyNumberFormat="1" applyFill="1" applyBorder="1"/>
    <xf numFmtId="0" fontId="12" fillId="0" borderId="48" xfId="1" applyBorder="1" applyAlignment="1">
      <alignment horizontal="center"/>
    </xf>
    <xf numFmtId="0" fontId="12" fillId="2" borderId="50" xfId="1" applyFill="1" applyBorder="1"/>
    <xf numFmtId="0" fontId="12" fillId="5" borderId="51" xfId="1" applyFill="1" applyBorder="1"/>
    <xf numFmtId="49" fontId="12" fillId="5" borderId="52" xfId="1" applyNumberFormat="1" applyFill="1" applyBorder="1" applyAlignment="1">
      <alignment horizontal="center"/>
    </xf>
    <xf numFmtId="0" fontId="12" fillId="2" borderId="53" xfId="1" applyFill="1" applyBorder="1" applyAlignment="1">
      <alignment horizontal="right"/>
    </xf>
    <xf numFmtId="0" fontId="12" fillId="0" borderId="54" xfId="1" applyBorder="1" applyAlignment="1">
      <alignment horizontal="center"/>
    </xf>
    <xf numFmtId="2" fontId="12" fillId="0" borderId="55" xfId="1" applyNumberFormat="1" applyBorder="1"/>
    <xf numFmtId="2" fontId="12" fillId="2" borderId="8" xfId="1" applyNumberFormat="1" applyFill="1" applyBorder="1"/>
    <xf numFmtId="0" fontId="12" fillId="0" borderId="56" xfId="1" applyBorder="1"/>
    <xf numFmtId="0" fontId="12" fillId="0" borderId="57" xfId="1" applyBorder="1"/>
    <xf numFmtId="49" fontId="12" fillId="0" borderId="57" xfId="1" applyNumberFormat="1" applyBorder="1" applyAlignment="1">
      <alignment horizontal="center"/>
    </xf>
    <xf numFmtId="0" fontId="12" fillId="0" borderId="57" xfId="1" applyBorder="1" applyAlignment="1">
      <alignment horizontal="right"/>
    </xf>
    <xf numFmtId="0" fontId="12" fillId="0" borderId="57" xfId="1" applyBorder="1" applyAlignment="1">
      <alignment horizontal="center"/>
    </xf>
    <xf numFmtId="0" fontId="12" fillId="0" borderId="58" xfId="1" applyBorder="1"/>
    <xf numFmtId="0" fontId="13" fillId="0" borderId="1" xfId="1" applyFont="1" applyBorder="1" applyAlignment="1">
      <alignment horizontal="center"/>
    </xf>
    <xf numFmtId="49" fontId="12" fillId="0" borderId="40" xfId="1" applyNumberFormat="1" applyBorder="1" applyAlignment="1">
      <alignment horizontal="center"/>
    </xf>
    <xf numFmtId="0" fontId="12" fillId="4" borderId="4" xfId="1" applyFill="1" applyBorder="1" applyAlignment="1">
      <alignment horizontal="right"/>
    </xf>
    <xf numFmtId="0" fontId="0" fillId="0" borderId="59" xfId="0" applyBorder="1" applyAlignment="1">
      <alignment horizontal="center"/>
    </xf>
    <xf numFmtId="2" fontId="0" fillId="0" borderId="60" xfId="0" applyNumberFormat="1" applyBorder="1"/>
    <xf numFmtId="2" fontId="12" fillId="4" borderId="5" xfId="1" applyNumberFormat="1" applyFill="1" applyBorder="1"/>
    <xf numFmtId="0" fontId="12" fillId="0" borderId="59" xfId="1" applyBorder="1" applyAlignment="1">
      <alignment horizontal="center"/>
    </xf>
    <xf numFmtId="2" fontId="12" fillId="4" borderId="9" xfId="1" applyNumberFormat="1" applyFill="1" applyBorder="1"/>
    <xf numFmtId="2" fontId="12" fillId="4" borderId="61" xfId="1" applyNumberFormat="1" applyFill="1" applyBorder="1"/>
    <xf numFmtId="0" fontId="4" fillId="3" borderId="51" xfId="1" applyFont="1" applyFill="1" applyBorder="1"/>
    <xf numFmtId="0" fontId="4" fillId="3" borderId="62" xfId="1" applyFont="1" applyFill="1" applyBorder="1"/>
    <xf numFmtId="0" fontId="5" fillId="3" borderId="63" xfId="1" applyFont="1" applyFill="1" applyBorder="1"/>
    <xf numFmtId="0" fontId="12" fillId="0" borderId="63" xfId="5" applyBorder="1"/>
    <xf numFmtId="0" fontId="12" fillId="0" borderId="17" xfId="1" applyBorder="1"/>
    <xf numFmtId="0" fontId="12" fillId="0" borderId="19" xfId="1" applyBorder="1"/>
    <xf numFmtId="0" fontId="12" fillId="6" borderId="17" xfId="1" applyFill="1" applyBorder="1"/>
    <xf numFmtId="0" fontId="12" fillId="6" borderId="64" xfId="1" applyFill="1" applyBorder="1"/>
    <xf numFmtId="0" fontId="12" fillId="0" borderId="21" xfId="1" applyBorder="1"/>
    <xf numFmtId="2" fontId="12" fillId="0" borderId="21" xfId="1" applyNumberFormat="1" applyBorder="1"/>
    <xf numFmtId="0" fontId="12" fillId="0" borderId="24" xfId="1" applyBorder="1"/>
    <xf numFmtId="0" fontId="12" fillId="6" borderId="21" xfId="1" applyFill="1" applyBorder="1"/>
    <xf numFmtId="0" fontId="12" fillId="6" borderId="65" xfId="1" applyFill="1" applyBorder="1"/>
    <xf numFmtId="0" fontId="12" fillId="6" borderId="30" xfId="1" applyFill="1" applyBorder="1"/>
    <xf numFmtId="0" fontId="12" fillId="6" borderId="29" xfId="1" applyFill="1" applyBorder="1" applyAlignment="1">
      <alignment horizontal="center"/>
    </xf>
    <xf numFmtId="2" fontId="12" fillId="6" borderId="30" xfId="1" applyNumberFormat="1" applyFill="1" applyBorder="1"/>
    <xf numFmtId="0" fontId="12" fillId="0" borderId="29" xfId="1" applyBorder="1"/>
    <xf numFmtId="0" fontId="12" fillId="0" borderId="30" xfId="1" applyBorder="1"/>
    <xf numFmtId="0" fontId="12" fillId="6" borderId="31" xfId="1" applyFill="1" applyBorder="1" applyAlignment="1">
      <alignment horizontal="center"/>
    </xf>
    <xf numFmtId="2" fontId="12" fillId="6" borderId="32" xfId="1" applyNumberFormat="1" applyFill="1" applyBorder="1"/>
    <xf numFmtId="0" fontId="12" fillId="0" borderId="31" xfId="1" applyBorder="1"/>
    <xf numFmtId="0" fontId="12" fillId="0" borderId="32" xfId="1" applyBorder="1"/>
    <xf numFmtId="0" fontId="12" fillId="0" borderId="42" xfId="1" applyBorder="1"/>
    <xf numFmtId="0" fontId="12" fillId="4" borderId="40" xfId="1" applyFill="1" applyBorder="1"/>
    <xf numFmtId="0" fontId="12" fillId="0" borderId="66" xfId="1" applyBorder="1"/>
    <xf numFmtId="0" fontId="12" fillId="6" borderId="42" xfId="1" applyFill="1" applyBorder="1"/>
    <xf numFmtId="0" fontId="12" fillId="6" borderId="2" xfId="1" applyFill="1" applyBorder="1"/>
    <xf numFmtId="0" fontId="12" fillId="0" borderId="46" xfId="1" applyBorder="1"/>
    <xf numFmtId="0" fontId="12" fillId="4" borderId="44" xfId="1" applyFill="1" applyBorder="1"/>
    <xf numFmtId="0" fontId="12" fillId="0" borderId="67" xfId="1" applyBorder="1"/>
    <xf numFmtId="0" fontId="12" fillId="6" borderId="46" xfId="1" applyFill="1" applyBorder="1"/>
    <xf numFmtId="0" fontId="12" fillId="6" borderId="9" xfId="1" applyFill="1" applyBorder="1"/>
    <xf numFmtId="0" fontId="12" fillId="0" borderId="49" xfId="1" applyBorder="1"/>
    <xf numFmtId="0" fontId="12" fillId="4" borderId="47" xfId="1" applyFill="1" applyBorder="1"/>
    <xf numFmtId="0" fontId="12" fillId="0" borderId="68" xfId="1" applyBorder="1"/>
    <xf numFmtId="0" fontId="12" fillId="6" borderId="49" xfId="1" applyFill="1" applyBorder="1"/>
    <xf numFmtId="0" fontId="12" fillId="6" borderId="61" xfId="1" applyFill="1" applyBorder="1"/>
    <xf numFmtId="0" fontId="12" fillId="0" borderId="55" xfId="1" applyBorder="1"/>
    <xf numFmtId="2" fontId="12" fillId="2" borderId="69" xfId="1" applyNumberFormat="1" applyFill="1" applyBorder="1"/>
    <xf numFmtId="0" fontId="12" fillId="0" borderId="70" xfId="1" applyBorder="1"/>
    <xf numFmtId="0" fontId="12" fillId="0" borderId="71" xfId="1" applyBorder="1"/>
    <xf numFmtId="2" fontId="12" fillId="2" borderId="72" xfId="1" applyNumberFormat="1" applyFill="1" applyBorder="1"/>
    <xf numFmtId="0" fontId="12" fillId="0" borderId="60" xfId="1" applyBorder="1"/>
    <xf numFmtId="2" fontId="12" fillId="4" borderId="73" xfId="1" applyNumberFormat="1" applyFill="1" applyBorder="1"/>
    <xf numFmtId="0" fontId="12" fillId="4" borderId="73" xfId="1" applyFill="1" applyBorder="1"/>
    <xf numFmtId="0" fontId="12" fillId="0" borderId="74" xfId="1" applyBorder="1"/>
    <xf numFmtId="0" fontId="3" fillId="3" borderId="28" xfId="1" applyFont="1" applyFill="1" applyBorder="1"/>
    <xf numFmtId="0" fontId="4" fillId="3" borderId="28" xfId="1" applyFont="1" applyFill="1" applyBorder="1" applyAlignment="1">
      <alignment horizontal="center"/>
    </xf>
    <xf numFmtId="0" fontId="5" fillId="3" borderId="28" xfId="1" applyFont="1" applyFill="1" applyBorder="1"/>
    <xf numFmtId="0" fontId="4" fillId="3" borderId="75" xfId="1" applyFont="1" applyFill="1" applyBorder="1"/>
    <xf numFmtId="0" fontId="5" fillId="3" borderId="63" xfId="1" applyFont="1" applyFill="1" applyBorder="1" applyAlignment="1">
      <alignment horizontal="left"/>
    </xf>
    <xf numFmtId="0" fontId="1" fillId="0" borderId="62" xfId="0" applyFont="1" applyBorder="1"/>
    <xf numFmtId="0" fontId="5" fillId="3" borderId="76" xfId="1" applyFont="1" applyFill="1" applyBorder="1" applyAlignment="1">
      <alignment horizontal="left"/>
    </xf>
    <xf numFmtId="0" fontId="5" fillId="3" borderId="8" xfId="1" applyFont="1" applyFill="1" applyBorder="1" applyAlignment="1">
      <alignment horizontal="left"/>
    </xf>
    <xf numFmtId="0" fontId="5" fillId="3" borderId="75" xfId="1" applyFont="1" applyFill="1" applyBorder="1" applyAlignment="1">
      <alignment horizontal="left"/>
    </xf>
    <xf numFmtId="0" fontId="5" fillId="3" borderId="5" xfId="1" applyFont="1" applyFill="1" applyBorder="1" applyAlignment="1">
      <alignment horizontal="left"/>
    </xf>
    <xf numFmtId="0" fontId="1" fillId="0" borderId="6" xfId="0" applyFont="1" applyBorder="1"/>
    <xf numFmtId="0" fontId="5" fillId="3" borderId="77" xfId="1" applyFont="1" applyFill="1" applyBorder="1" applyAlignment="1">
      <alignment horizontal="left"/>
    </xf>
    <xf numFmtId="0" fontId="4" fillId="3" borderId="77" xfId="1" applyFont="1" applyFill="1" applyBorder="1"/>
    <xf numFmtId="0" fontId="4" fillId="3" borderId="78" xfId="1" applyFont="1" applyFill="1" applyBorder="1"/>
    <xf numFmtId="0" fontId="5" fillId="3" borderId="62" xfId="1" applyFont="1" applyFill="1" applyBorder="1"/>
    <xf numFmtId="0" fontId="5" fillId="3" borderId="0" xfId="1" applyFont="1" applyFill="1"/>
    <xf numFmtId="0" fontId="7" fillId="0" borderId="13" xfId="1" applyFont="1" applyBorder="1" applyAlignment="1">
      <alignment horizontal="center"/>
    </xf>
    <xf numFmtId="0" fontId="7" fillId="0" borderId="15" xfId="1" applyFont="1" applyBorder="1" applyAlignment="1">
      <alignment horizontal="center"/>
    </xf>
    <xf numFmtId="0" fontId="7" fillId="0" borderId="79" xfId="1" applyFont="1" applyBorder="1" applyAlignment="1">
      <alignment horizontal="center"/>
    </xf>
    <xf numFmtId="2" fontId="12" fillId="4" borderId="19" xfId="1" applyNumberFormat="1" applyFill="1" applyBorder="1"/>
    <xf numFmtId="0" fontId="14" fillId="0" borderId="18" xfId="1" applyFont="1" applyBorder="1" applyAlignment="1">
      <alignment horizontal="center"/>
    </xf>
    <xf numFmtId="0" fontId="15" fillId="6" borderId="19" xfId="1" applyFont="1" applyFill="1" applyBorder="1"/>
    <xf numFmtId="0" fontId="12" fillId="6" borderId="80" xfId="1" applyFill="1" applyBorder="1" applyAlignment="1">
      <alignment horizontal="center"/>
    </xf>
    <xf numFmtId="2" fontId="12" fillId="4" borderId="24" xfId="1" applyNumberFormat="1" applyFill="1" applyBorder="1"/>
    <xf numFmtId="0" fontId="12" fillId="0" borderId="22" xfId="1" applyBorder="1" applyAlignment="1">
      <alignment horizontal="center"/>
    </xf>
    <xf numFmtId="0" fontId="15" fillId="6" borderId="24" xfId="1" applyFont="1" applyFill="1" applyBorder="1"/>
    <xf numFmtId="0" fontId="12" fillId="6" borderId="81" xfId="1" applyFill="1" applyBorder="1" applyAlignment="1">
      <alignment horizontal="center"/>
    </xf>
    <xf numFmtId="0" fontId="16" fillId="0" borderId="22" xfId="1" applyFont="1" applyBorder="1" applyAlignment="1">
      <alignment horizontal="center"/>
    </xf>
    <xf numFmtId="0" fontId="15" fillId="6" borderId="82" xfId="1" applyFont="1" applyFill="1" applyBorder="1"/>
    <xf numFmtId="0" fontId="12" fillId="6" borderId="83" xfId="1" applyFill="1" applyBorder="1" applyAlignment="1">
      <alignment horizontal="center"/>
    </xf>
    <xf numFmtId="2" fontId="12" fillId="0" borderId="84" xfId="1" applyNumberFormat="1" applyBorder="1"/>
    <xf numFmtId="0" fontId="14" fillId="0" borderId="85" xfId="1" applyFont="1" applyBorder="1" applyAlignment="1">
      <alignment horizontal="center"/>
    </xf>
    <xf numFmtId="0" fontId="15" fillId="0" borderId="6" xfId="1" applyFont="1" applyBorder="1"/>
    <xf numFmtId="0" fontId="12" fillId="0" borderId="77" xfId="1" applyBorder="1" applyAlignment="1">
      <alignment horizontal="center"/>
    </xf>
    <xf numFmtId="0" fontId="15" fillId="0" borderId="10" xfId="1" applyFont="1" applyBorder="1"/>
    <xf numFmtId="0" fontId="12" fillId="0" borderId="78" xfId="1" applyBorder="1" applyAlignment="1">
      <alignment horizontal="center"/>
    </xf>
    <xf numFmtId="0" fontId="15" fillId="0" borderId="0" xfId="1" applyFont="1"/>
    <xf numFmtId="0" fontId="5" fillId="3" borderId="86" xfId="1" applyFont="1" applyFill="1" applyBorder="1"/>
    <xf numFmtId="0" fontId="3" fillId="0" borderId="1" xfId="1" applyFont="1" applyBorder="1" applyAlignment="1">
      <alignment horizontal="center"/>
    </xf>
    <xf numFmtId="0" fontId="3" fillId="0" borderId="87" xfId="1" applyFont="1" applyBorder="1" applyAlignment="1">
      <alignment horizontal="center"/>
    </xf>
    <xf numFmtId="0" fontId="7" fillId="0" borderId="88" xfId="1" applyFont="1" applyBorder="1" applyAlignment="1">
      <alignment horizontal="center"/>
    </xf>
    <xf numFmtId="0" fontId="7" fillId="0" borderId="69" xfId="1" applyFont="1" applyBorder="1" applyAlignment="1">
      <alignment horizontal="center"/>
    </xf>
    <xf numFmtId="0" fontId="7" fillId="0" borderId="54" xfId="1" applyFont="1" applyBorder="1" applyAlignment="1">
      <alignment horizontal="center"/>
    </xf>
    <xf numFmtId="2" fontId="12" fillId="4" borderId="39" xfId="1" applyNumberFormat="1" applyFill="1" applyBorder="1"/>
    <xf numFmtId="0" fontId="16" fillId="0" borderId="87" xfId="1" applyFont="1" applyBorder="1" applyAlignment="1">
      <alignment horizontal="center"/>
    </xf>
    <xf numFmtId="0" fontId="15" fillId="6" borderId="3" xfId="1" applyFont="1" applyFill="1" applyBorder="1"/>
    <xf numFmtId="0" fontId="12" fillId="6" borderId="39" xfId="1" applyFill="1" applyBorder="1" applyAlignment="1">
      <alignment horizontal="center"/>
    </xf>
    <xf numFmtId="2" fontId="12" fillId="4" borderId="43" xfId="1" applyNumberFormat="1" applyFill="1" applyBorder="1"/>
    <xf numFmtId="0" fontId="14" fillId="0" borderId="78" xfId="1" applyFont="1" applyBorder="1" applyAlignment="1">
      <alignment horizontal="center"/>
    </xf>
    <xf numFmtId="0" fontId="15" fillId="6" borderId="10" xfId="1" applyFont="1" applyFill="1" applyBorder="1"/>
    <xf numFmtId="0" fontId="12" fillId="6" borderId="43" xfId="1" applyFill="1" applyBorder="1" applyAlignment="1">
      <alignment horizontal="center"/>
    </xf>
    <xf numFmtId="2" fontId="12" fillId="4" borderId="89" xfId="1" applyNumberFormat="1" applyFill="1" applyBorder="1"/>
    <xf numFmtId="0" fontId="12" fillId="0" borderId="90" xfId="1" applyBorder="1" applyAlignment="1">
      <alignment horizontal="center"/>
    </xf>
    <xf numFmtId="0" fontId="15" fillId="6" borderId="86" xfId="1" applyFont="1" applyFill="1" applyBorder="1"/>
    <xf numFmtId="0" fontId="12" fillId="6" borderId="89" xfId="1" applyFill="1" applyBorder="1" applyAlignment="1">
      <alignment horizontal="center"/>
    </xf>
    <xf numFmtId="0" fontId="12" fillId="6" borderId="75" xfId="1" applyFill="1" applyBorder="1"/>
    <xf numFmtId="0" fontId="12" fillId="6" borderId="50" xfId="1" applyFill="1" applyBorder="1" applyAlignment="1">
      <alignment horizontal="center"/>
    </xf>
    <xf numFmtId="2" fontId="12" fillId="2" borderId="51" xfId="1" applyNumberFormat="1" applyFill="1" applyBorder="1"/>
    <xf numFmtId="0" fontId="15" fillId="0" borderId="57" xfId="1" applyFont="1" applyBorder="1"/>
    <xf numFmtId="0" fontId="12" fillId="0" borderId="52" xfId="1" applyBorder="1" applyAlignment="1">
      <alignment horizontal="center"/>
    </xf>
    <xf numFmtId="2" fontId="12" fillId="4" borderId="58" xfId="1" applyNumberFormat="1" applyFill="1" applyBorder="1"/>
    <xf numFmtId="0" fontId="14" fillId="0" borderId="77" xfId="1" applyFont="1" applyBorder="1" applyAlignment="1">
      <alignment horizontal="center"/>
    </xf>
    <xf numFmtId="0" fontId="12" fillId="6" borderId="41" xfId="1" applyFill="1" applyBorder="1"/>
    <xf numFmtId="0" fontId="12" fillId="6" borderId="40" xfId="1" applyFill="1" applyBorder="1"/>
    <xf numFmtId="0" fontId="16" fillId="0" borderId="78" xfId="1" applyFont="1" applyBorder="1" applyAlignment="1">
      <alignment horizontal="center"/>
    </xf>
    <xf numFmtId="0" fontId="12" fillId="6" borderId="45" xfId="1" applyFill="1" applyBorder="1"/>
    <xf numFmtId="0" fontId="12" fillId="6" borderId="44" xfId="1" applyFill="1" applyBorder="1"/>
    <xf numFmtId="0" fontId="12" fillId="6" borderId="48" xfId="1" applyFill="1" applyBorder="1"/>
    <xf numFmtId="0" fontId="12" fillId="6" borderId="47" xfId="1" applyFill="1" applyBorder="1"/>
    <xf numFmtId="0" fontId="12" fillId="5" borderId="56" xfId="1" applyFill="1" applyBorder="1"/>
    <xf numFmtId="49" fontId="12" fillId="5" borderId="75" xfId="1" applyNumberFormat="1" applyFill="1" applyBorder="1" applyAlignment="1">
      <alignment horizontal="center"/>
    </xf>
    <xf numFmtId="0" fontId="12" fillId="2" borderId="33" xfId="1" applyFill="1" applyBorder="1" applyAlignment="1">
      <alignment horizontal="right"/>
    </xf>
    <xf numFmtId="0" fontId="0" fillId="0" borderId="58" xfId="0" applyBorder="1"/>
    <xf numFmtId="0" fontId="0" fillId="0" borderId="58" xfId="0" applyBorder="1" applyAlignment="1">
      <alignment horizontal="left"/>
    </xf>
    <xf numFmtId="0" fontId="12" fillId="0" borderId="91" xfId="1" applyBorder="1"/>
    <xf numFmtId="0" fontId="12" fillId="0" borderId="59" xfId="1" applyBorder="1"/>
    <xf numFmtId="0" fontId="12" fillId="0" borderId="45" xfId="1" applyBorder="1"/>
    <xf numFmtId="0" fontId="12" fillId="0" borderId="48" xfId="1" applyBorder="1"/>
    <xf numFmtId="0" fontId="12" fillId="2" borderId="92" xfId="1" applyFill="1" applyBorder="1"/>
    <xf numFmtId="0" fontId="12" fillId="0" borderId="51" xfId="1" applyBorder="1"/>
    <xf numFmtId="49" fontId="12" fillId="0" borderId="51" xfId="1" applyNumberFormat="1" applyBorder="1" applyAlignment="1">
      <alignment horizontal="center"/>
    </xf>
    <xf numFmtId="0" fontId="12" fillId="0" borderId="51" xfId="1" applyBorder="1" applyAlignment="1">
      <alignment horizontal="right"/>
    </xf>
    <xf numFmtId="0" fontId="12" fillId="0" borderId="51" xfId="1" applyBorder="1" applyAlignment="1">
      <alignment horizontal="center"/>
    </xf>
    <xf numFmtId="0" fontId="12" fillId="2" borderId="72" xfId="1" applyFill="1" applyBorder="1"/>
    <xf numFmtId="0" fontId="12" fillId="0" borderId="49" xfId="1" applyBorder="1" applyAlignment="1">
      <alignment horizontal="right"/>
    </xf>
    <xf numFmtId="0" fontId="12" fillId="0" borderId="68" xfId="1" applyBorder="1" applyAlignment="1">
      <alignment horizontal="right"/>
    </xf>
    <xf numFmtId="0" fontId="16" fillId="0" borderId="77" xfId="1" applyFont="1" applyBorder="1" applyAlignment="1">
      <alignment horizontal="center"/>
    </xf>
    <xf numFmtId="0" fontId="15" fillId="0" borderId="51" xfId="1" applyFont="1" applyBorder="1"/>
    <xf numFmtId="0" fontId="12" fillId="0" borderId="93" xfId="1" applyBorder="1" applyAlignment="1">
      <alignment horizontal="center"/>
    </xf>
    <xf numFmtId="0" fontId="11" fillId="0" borderId="0" xfId="2" applyAlignment="1">
      <alignment horizontal="center" vertical="center"/>
    </xf>
    <xf numFmtId="0" fontId="11" fillId="0" borderId="0" xfId="2"/>
    <xf numFmtId="0" fontId="11" fillId="0" borderId="46" xfId="2" applyBorder="1" applyAlignment="1">
      <alignment horizontal="center"/>
    </xf>
    <xf numFmtId="0" fontId="11" fillId="0" borderId="46" xfId="2" applyBorder="1"/>
    <xf numFmtId="0" fontId="12" fillId="0" borderId="46" xfId="1" applyBorder="1" applyAlignment="1">
      <alignment horizontal="center" vertical="center"/>
    </xf>
    <xf numFmtId="1" fontId="11" fillId="0" borderId="46" xfId="2" applyNumberFormat="1" applyBorder="1" applyAlignment="1">
      <alignment horizontal="center" vertical="center"/>
    </xf>
    <xf numFmtId="2" fontId="11" fillId="0" borderId="46" xfId="2" applyNumberFormat="1" applyBorder="1" applyAlignment="1">
      <alignment horizontal="center" vertical="center"/>
    </xf>
    <xf numFmtId="2" fontId="11" fillId="8" borderId="46" xfId="2" applyNumberFormat="1" applyFill="1" applyBorder="1" applyAlignment="1">
      <alignment horizontal="center" vertical="center"/>
    </xf>
    <xf numFmtId="0" fontId="11" fillId="0" borderId="46" xfId="2" applyBorder="1" applyAlignment="1">
      <alignment horizontal="center" vertical="center"/>
    </xf>
    <xf numFmtId="0" fontId="11" fillId="0" borderId="46" xfId="2" applyBorder="1" applyAlignment="1">
      <alignment vertical="center"/>
    </xf>
    <xf numFmtId="2" fontId="11" fillId="0" borderId="46" xfId="2" applyNumberFormat="1" applyBorder="1"/>
    <xf numFmtId="2" fontId="11" fillId="9" borderId="46" xfId="2" applyNumberFormat="1" applyFill="1" applyBorder="1"/>
    <xf numFmtId="2" fontId="11" fillId="8" borderId="46" xfId="2" applyNumberFormat="1" applyFill="1" applyBorder="1"/>
    <xf numFmtId="0" fontId="12" fillId="0" borderId="46" xfId="1" applyBorder="1" applyAlignment="1">
      <alignment vertical="center"/>
    </xf>
    <xf numFmtId="0" fontId="11" fillId="0" borderId="46" xfId="2" applyBorder="1" applyAlignment="1">
      <alignment horizontal="left" vertical="center"/>
    </xf>
    <xf numFmtId="0" fontId="11" fillId="10" borderId="46" xfId="2" applyFill="1" applyBorder="1" applyAlignment="1">
      <alignment vertical="center"/>
    </xf>
    <xf numFmtId="0" fontId="11" fillId="10" borderId="46" xfId="2" applyFill="1" applyBorder="1" applyAlignment="1">
      <alignment horizontal="center"/>
    </xf>
    <xf numFmtId="1" fontId="11" fillId="10" borderId="46" xfId="2" applyNumberFormat="1" applyFill="1" applyBorder="1" applyAlignment="1">
      <alignment horizontal="center" vertical="center"/>
    </xf>
    <xf numFmtId="2" fontId="11" fillId="10" borderId="46" xfId="2" applyNumberFormat="1" applyFill="1" applyBorder="1" applyAlignment="1">
      <alignment horizontal="center" vertical="center"/>
    </xf>
    <xf numFmtId="0" fontId="12" fillId="0" borderId="46" xfId="1" applyBorder="1" applyAlignment="1">
      <alignment horizontal="center"/>
    </xf>
    <xf numFmtId="0" fontId="11" fillId="0" borderId="0" xfId="3"/>
    <xf numFmtId="0" fontId="11" fillId="0" borderId="94" xfId="3" applyBorder="1" applyAlignment="1">
      <alignment horizontal="center"/>
    </xf>
    <xf numFmtId="0" fontId="11" fillId="11" borderId="94" xfId="3" applyFill="1" applyBorder="1" applyAlignment="1">
      <alignment horizontal="center"/>
    </xf>
    <xf numFmtId="0" fontId="12" fillId="0" borderId="94" xfId="1" applyBorder="1"/>
    <xf numFmtId="2" fontId="11" fillId="0" borderId="94" xfId="3" applyNumberFormat="1" applyBorder="1"/>
    <xf numFmtId="2" fontId="11" fillId="11" borderId="94" xfId="3" applyNumberFormat="1" applyFill="1" applyBorder="1"/>
    <xf numFmtId="2" fontId="17" fillId="11" borderId="94" xfId="3" applyNumberFormat="1" applyFont="1" applyFill="1" applyBorder="1"/>
    <xf numFmtId="2" fontId="17" fillId="0" borderId="94" xfId="3" applyNumberFormat="1" applyFont="1" applyBorder="1"/>
    <xf numFmtId="0" fontId="11" fillId="0" borderId="94" xfId="3" applyBorder="1"/>
    <xf numFmtId="0" fontId="19" fillId="0" borderId="95" xfId="1" applyFont="1" applyBorder="1"/>
    <xf numFmtId="0" fontId="19" fillId="0" borderId="96" xfId="1" applyFont="1" applyBorder="1"/>
    <xf numFmtId="0" fontId="21" fillId="0" borderId="96" xfId="1" applyFont="1" applyBorder="1"/>
    <xf numFmtId="0" fontId="21" fillId="0" borderId="97" xfId="1" applyFont="1" applyBorder="1"/>
    <xf numFmtId="0" fontId="22" fillId="3" borderId="98" xfId="1" applyFont="1" applyFill="1" applyBorder="1" applyAlignment="1">
      <alignment horizontal="left"/>
    </xf>
    <xf numFmtId="0" fontId="11" fillId="3" borderId="98" xfId="1" applyFont="1" applyFill="1" applyBorder="1" applyAlignment="1">
      <alignment horizontal="left"/>
    </xf>
    <xf numFmtId="0" fontId="31" fillId="0" borderId="99" xfId="1" applyFont="1" applyBorder="1" applyAlignment="1">
      <alignment horizontal="center" vertical="center"/>
    </xf>
    <xf numFmtId="0" fontId="23" fillId="0" borderId="13" xfId="1" applyFont="1" applyBorder="1" applyAlignment="1">
      <alignment horizontal="center"/>
    </xf>
    <xf numFmtId="0" fontId="11" fillId="0" borderId="19" xfId="1" applyFont="1" applyBorder="1"/>
    <xf numFmtId="0" fontId="11" fillId="4" borderId="12" xfId="1" applyFont="1" applyFill="1" applyBorder="1" applyAlignment="1">
      <alignment horizontal="right"/>
    </xf>
    <xf numFmtId="0" fontId="32" fillId="0" borderId="19" xfId="0" applyFont="1" applyBorder="1" applyAlignment="1">
      <alignment horizontal="center"/>
    </xf>
    <xf numFmtId="2" fontId="32" fillId="0" borderId="17" xfId="0" applyNumberFormat="1" applyFont="1" applyBorder="1"/>
    <xf numFmtId="2" fontId="11" fillId="4" borderId="18" xfId="1" applyNumberFormat="1" applyFont="1" applyFill="1" applyBorder="1"/>
    <xf numFmtId="0" fontId="11" fillId="0" borderId="19" xfId="1" applyFont="1" applyBorder="1" applyAlignment="1">
      <alignment horizontal="center"/>
    </xf>
    <xf numFmtId="0" fontId="11" fillId="0" borderId="24" xfId="1" applyFont="1" applyBorder="1"/>
    <xf numFmtId="0" fontId="11" fillId="4" borderId="23" xfId="1" applyFont="1" applyFill="1" applyBorder="1" applyAlignment="1">
      <alignment horizontal="right"/>
    </xf>
    <xf numFmtId="0" fontId="32" fillId="0" borderId="24" xfId="0" applyFont="1" applyBorder="1" applyAlignment="1">
      <alignment horizontal="center"/>
    </xf>
    <xf numFmtId="2" fontId="32" fillId="0" borderId="21" xfId="0" applyNumberFormat="1" applyFont="1" applyBorder="1"/>
    <xf numFmtId="2" fontId="11" fillId="4" borderId="22" xfId="1" applyNumberFormat="1" applyFont="1" applyFill="1" applyBorder="1"/>
    <xf numFmtId="0" fontId="11" fillId="0" borderId="24" xfId="1" applyFont="1" applyBorder="1" applyAlignment="1">
      <alignment horizontal="center"/>
    </xf>
    <xf numFmtId="0" fontId="12" fillId="2" borderId="82" xfId="1" applyFill="1" applyBorder="1"/>
    <xf numFmtId="0" fontId="12" fillId="5" borderId="100" xfId="1" applyFill="1" applyBorder="1"/>
    <xf numFmtId="49" fontId="12" fillId="5" borderId="27" xfId="1" applyNumberFormat="1" applyFill="1" applyBorder="1" applyAlignment="1">
      <alignment horizontal="center"/>
    </xf>
    <xf numFmtId="0" fontId="11" fillId="2" borderId="26" xfId="1" applyFont="1" applyFill="1" applyBorder="1" applyAlignment="1">
      <alignment horizontal="right"/>
    </xf>
    <xf numFmtId="0" fontId="11" fillId="7" borderId="82" xfId="1" applyFont="1" applyFill="1" applyBorder="1" applyAlignment="1">
      <alignment horizontal="center"/>
    </xf>
    <xf numFmtId="2" fontId="11" fillId="7" borderId="100" xfId="1" applyNumberFormat="1" applyFont="1" applyFill="1" applyBorder="1"/>
    <xf numFmtId="2" fontId="11" fillId="2" borderId="27" xfId="1" applyNumberFormat="1" applyFont="1" applyFill="1" applyBorder="1"/>
    <xf numFmtId="0" fontId="24" fillId="0" borderId="21" xfId="1" applyFont="1" applyBorder="1" applyAlignment="1">
      <alignment horizontal="center"/>
    </xf>
    <xf numFmtId="0" fontId="24" fillId="0" borderId="17" xfId="1" applyFont="1" applyBorder="1" applyAlignment="1">
      <alignment horizontal="center"/>
    </xf>
    <xf numFmtId="0" fontId="12" fillId="2" borderId="13" xfId="1" applyFill="1" applyBorder="1"/>
    <xf numFmtId="0" fontId="12" fillId="5" borderId="14" xfId="1" applyFill="1" applyBorder="1"/>
    <xf numFmtId="49" fontId="12" fillId="5" borderId="15" xfId="1" applyNumberFormat="1" applyFill="1" applyBorder="1" applyAlignment="1">
      <alignment horizontal="center"/>
    </xf>
    <xf numFmtId="0" fontId="11" fillId="2" borderId="101" xfId="1" applyFont="1" applyFill="1" applyBorder="1" applyAlignment="1">
      <alignment horizontal="right"/>
    </xf>
    <xf numFmtId="0" fontId="11" fillId="7" borderId="13" xfId="1" applyFont="1" applyFill="1" applyBorder="1" applyAlignment="1">
      <alignment horizontal="center"/>
    </xf>
    <xf numFmtId="2" fontId="11" fillId="7" borderId="14" xfId="1" applyNumberFormat="1" applyFont="1" applyFill="1" applyBorder="1"/>
    <xf numFmtId="2" fontId="11" fillId="2" borderId="15" xfId="1" applyNumberFormat="1" applyFont="1" applyFill="1" applyBorder="1"/>
    <xf numFmtId="0" fontId="23" fillId="0" borderId="102" xfId="1" applyFont="1" applyBorder="1" applyAlignment="1">
      <alignment horizontal="center"/>
    </xf>
    <xf numFmtId="0" fontId="4" fillId="0" borderId="102" xfId="1" applyFont="1" applyBorder="1" applyAlignment="1">
      <alignment horizontal="center"/>
    </xf>
    <xf numFmtId="0" fontId="11" fillId="0" borderId="103" xfId="1" applyFont="1" applyBorder="1" applyAlignment="1">
      <alignment horizontal="center"/>
    </xf>
    <xf numFmtId="2" fontId="11" fillId="0" borderId="17" xfId="1" applyNumberFormat="1" applyFont="1" applyBorder="1"/>
    <xf numFmtId="0" fontId="11" fillId="7" borderId="17" xfId="1" applyFont="1" applyFill="1" applyBorder="1"/>
    <xf numFmtId="0" fontId="11" fillId="0" borderId="104" xfId="1" applyFont="1" applyBorder="1" applyAlignment="1">
      <alignment horizontal="center"/>
    </xf>
    <xf numFmtId="2" fontId="11" fillId="0" borderId="21" xfId="1" applyNumberFormat="1" applyFont="1" applyBorder="1"/>
    <xf numFmtId="0" fontId="11" fillId="7" borderId="21" xfId="1" applyFont="1" applyFill="1" applyBorder="1"/>
    <xf numFmtId="0" fontId="11" fillId="7" borderId="29" xfId="1" applyFont="1" applyFill="1" applyBorder="1" applyAlignment="1">
      <alignment horizontal="center"/>
    </xf>
    <xf numFmtId="0" fontId="11" fillId="0" borderId="82" xfId="1" applyFont="1" applyBorder="1"/>
    <xf numFmtId="0" fontId="11" fillId="0" borderId="100" xfId="1" applyFont="1" applyBorder="1"/>
    <xf numFmtId="0" fontId="11" fillId="7" borderId="102" xfId="1" applyFont="1" applyFill="1" applyBorder="1" applyAlignment="1">
      <alignment horizontal="center"/>
    </xf>
    <xf numFmtId="0" fontId="11" fillId="0" borderId="13" xfId="1" applyFont="1" applyBorder="1"/>
    <xf numFmtId="0" fontId="11" fillId="0" borderId="14" xfId="1" applyFont="1" applyBorder="1"/>
    <xf numFmtId="0" fontId="26" fillId="3" borderId="19" xfId="1" applyFont="1" applyFill="1" applyBorder="1"/>
    <xf numFmtId="49" fontId="11" fillId="3" borderId="105" xfId="1" applyNumberFormat="1" applyFont="1" applyFill="1" applyBorder="1" applyAlignment="1">
      <alignment horizontal="center"/>
    </xf>
    <xf numFmtId="0" fontId="22" fillId="3" borderId="24" xfId="1" applyFont="1" applyFill="1" applyBorder="1"/>
    <xf numFmtId="0" fontId="11" fillId="3" borderId="106" xfId="1" applyFont="1" applyFill="1" applyBorder="1" applyAlignment="1">
      <alignment horizontal="center"/>
    </xf>
    <xf numFmtId="0" fontId="22" fillId="3" borderId="13" xfId="1" applyFont="1" applyFill="1" applyBorder="1"/>
    <xf numFmtId="0" fontId="11" fillId="3" borderId="107" xfId="1" applyFont="1" applyFill="1" applyBorder="1" applyAlignment="1">
      <alignment horizontal="center"/>
    </xf>
    <xf numFmtId="0" fontId="11" fillId="0" borderId="98" xfId="5" applyFont="1" applyBorder="1" applyAlignment="1">
      <alignment horizontal="left"/>
    </xf>
    <xf numFmtId="0" fontId="11" fillId="3" borderId="108" xfId="1" applyFont="1" applyFill="1" applyBorder="1" applyAlignment="1">
      <alignment horizontal="left"/>
    </xf>
    <xf numFmtId="0" fontId="11" fillId="7" borderId="64" xfId="1" applyFont="1" applyFill="1" applyBorder="1"/>
    <xf numFmtId="2" fontId="26" fillId="4" borderId="19" xfId="1" applyNumberFormat="1" applyFont="1" applyFill="1" applyBorder="1"/>
    <xf numFmtId="0" fontId="27" fillId="0" borderId="18" xfId="1" applyFont="1" applyBorder="1" applyAlignment="1">
      <alignment horizontal="center"/>
    </xf>
    <xf numFmtId="0" fontId="26" fillId="7" borderId="19" xfId="1" applyFont="1" applyFill="1" applyBorder="1"/>
    <xf numFmtId="0" fontId="26" fillId="7" borderId="18" xfId="1" applyFont="1" applyFill="1" applyBorder="1" applyAlignment="1">
      <alignment horizontal="center"/>
    </xf>
    <xf numFmtId="0" fontId="11" fillId="7" borderId="65" xfId="1" applyFont="1" applyFill="1" applyBorder="1"/>
    <xf numFmtId="2" fontId="26" fillId="4" borderId="24" xfId="1" applyNumberFormat="1" applyFont="1" applyFill="1" applyBorder="1"/>
    <xf numFmtId="0" fontId="33" fillId="0" borderId="109" xfId="1" applyFont="1" applyBorder="1" applyAlignment="1">
      <alignment horizontal="center"/>
    </xf>
    <xf numFmtId="0" fontId="26" fillId="7" borderId="24" xfId="1" applyFont="1" applyFill="1" applyBorder="1"/>
    <xf numFmtId="0" fontId="26" fillId="7" borderId="22" xfId="1" applyFont="1" applyFill="1" applyBorder="1" applyAlignment="1">
      <alignment horizontal="center"/>
    </xf>
    <xf numFmtId="0" fontId="26" fillId="0" borderId="22" xfId="1" applyFont="1" applyBorder="1" applyAlignment="1">
      <alignment horizontal="center"/>
    </xf>
    <xf numFmtId="2" fontId="11" fillId="2" borderId="30" xfId="1" applyNumberFormat="1" applyFont="1" applyFill="1" applyBorder="1"/>
    <xf numFmtId="0" fontId="26" fillId="7" borderId="82" xfId="1" applyFont="1" applyFill="1" applyBorder="1"/>
    <xf numFmtId="0" fontId="26" fillId="7" borderId="27" xfId="1" applyFont="1" applyFill="1" applyBorder="1" applyAlignment="1">
      <alignment horizontal="center"/>
    </xf>
    <xf numFmtId="2" fontId="26" fillId="2" borderId="82" xfId="1" applyNumberFormat="1" applyFont="1" applyFill="1" applyBorder="1"/>
    <xf numFmtId="0" fontId="27" fillId="0" borderId="27" xfId="1" applyFont="1" applyBorder="1" applyAlignment="1">
      <alignment horizontal="center"/>
    </xf>
    <xf numFmtId="0" fontId="34" fillId="0" borderId="18" xfId="1" applyFont="1" applyBorder="1" applyAlignment="1">
      <alignment horizontal="center"/>
    </xf>
    <xf numFmtId="0" fontId="34" fillId="0" borderId="109" xfId="1" applyFont="1" applyBorder="1" applyAlignment="1">
      <alignment horizontal="center"/>
    </xf>
    <xf numFmtId="0" fontId="34" fillId="0" borderId="27" xfId="1" applyFont="1" applyBorder="1" applyAlignment="1">
      <alignment horizontal="center"/>
    </xf>
    <xf numFmtId="0" fontId="26" fillId="7" borderId="13" xfId="1" applyFont="1" applyFill="1" applyBorder="1"/>
    <xf numFmtId="0" fontId="26" fillId="7" borderId="15" xfId="1" applyFont="1" applyFill="1" applyBorder="1" applyAlignment="1">
      <alignment horizontal="center"/>
    </xf>
    <xf numFmtId="0" fontId="27" fillId="0" borderId="15" xfId="1" applyFont="1" applyBorder="1" applyAlignment="1">
      <alignment horizontal="center"/>
    </xf>
    <xf numFmtId="2" fontId="11" fillId="2" borderId="110" xfId="1" applyNumberFormat="1" applyFont="1" applyFill="1" applyBorder="1"/>
    <xf numFmtId="2" fontId="26" fillId="2" borderId="13" xfId="1" applyNumberFormat="1" applyFont="1" applyFill="1" applyBorder="1"/>
    <xf numFmtId="2" fontId="11" fillId="0" borderId="94" xfId="3" applyNumberFormat="1" applyBorder="1" applyAlignment="1">
      <alignment horizontal="center" vertical="center"/>
    </xf>
    <xf numFmtId="2" fontId="32" fillId="11" borderId="94" xfId="3" applyNumberFormat="1" applyFont="1" applyFill="1" applyBorder="1" applyAlignment="1">
      <alignment horizontal="center" vertical="center"/>
    </xf>
    <xf numFmtId="0" fontId="26" fillId="0" borderId="18" xfId="1" applyFont="1" applyBorder="1" applyAlignment="1">
      <alignment horizontal="center"/>
    </xf>
    <xf numFmtId="0" fontId="26" fillId="0" borderId="109" xfId="1" applyFont="1" applyBorder="1" applyAlignment="1">
      <alignment horizontal="center"/>
    </xf>
    <xf numFmtId="0" fontId="35" fillId="0" borderId="0" xfId="0" applyFont="1"/>
    <xf numFmtId="0" fontId="28" fillId="0" borderId="0" xfId="0" applyFont="1"/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11" fillId="4" borderId="95" xfId="1" applyFont="1" applyFill="1" applyBorder="1" applyAlignment="1">
      <alignment horizontal="right"/>
    </xf>
    <xf numFmtId="0" fontId="11" fillId="4" borderId="96" xfId="1" applyFont="1" applyFill="1" applyBorder="1" applyAlignment="1">
      <alignment horizontal="right"/>
    </xf>
    <xf numFmtId="0" fontId="11" fillId="2" borderId="116" xfId="1" applyFont="1" applyFill="1" applyBorder="1" applyAlignment="1">
      <alignment horizontal="right"/>
    </xf>
    <xf numFmtId="0" fontId="11" fillId="2" borderId="97" xfId="1" applyFont="1" applyFill="1" applyBorder="1" applyAlignment="1">
      <alignment horizontal="right"/>
    </xf>
    <xf numFmtId="0" fontId="26" fillId="0" borderId="123" xfId="1" applyFont="1" applyBorder="1"/>
    <xf numFmtId="0" fontId="26" fillId="0" borderId="124" xfId="1" applyFont="1" applyBorder="1"/>
    <xf numFmtId="0" fontId="11" fillId="3" borderId="125" xfId="1" applyFont="1" applyFill="1" applyBorder="1" applyAlignment="1">
      <alignment horizontal="center"/>
    </xf>
    <xf numFmtId="0" fontId="11" fillId="3" borderId="126" xfId="1" applyFont="1" applyFill="1" applyBorder="1" applyAlignment="1">
      <alignment horizontal="center"/>
    </xf>
    <xf numFmtId="0" fontId="21" fillId="0" borderId="124" xfId="1" applyFont="1" applyBorder="1"/>
    <xf numFmtId="0" fontId="26" fillId="7" borderId="80" xfId="1" applyFont="1" applyFill="1" applyBorder="1" applyAlignment="1">
      <alignment horizontal="center"/>
    </xf>
    <xf numFmtId="0" fontId="11" fillId="0" borderId="20" xfId="1" applyFont="1" applyBorder="1"/>
    <xf numFmtId="0" fontId="26" fillId="7" borderId="81" xfId="1" applyFont="1" applyFill="1" applyBorder="1" applyAlignment="1">
      <alignment horizontal="center"/>
    </xf>
    <xf numFmtId="0" fontId="12" fillId="2" borderId="25" xfId="1" applyFill="1" applyBorder="1"/>
    <xf numFmtId="0" fontId="12" fillId="0" borderId="16" xfId="1" applyBorder="1"/>
    <xf numFmtId="0" fontId="12" fillId="2" borderId="127" xfId="1" applyFill="1" applyBorder="1"/>
    <xf numFmtId="0" fontId="12" fillId="5" borderId="128" xfId="1" applyFill="1" applyBorder="1"/>
    <xf numFmtId="49" fontId="12" fillId="5" borderId="129" xfId="1" applyNumberFormat="1" applyFill="1" applyBorder="1" applyAlignment="1">
      <alignment horizontal="center"/>
    </xf>
    <xf numFmtId="0" fontId="11" fillId="7" borderId="130" xfId="1" applyFont="1" applyFill="1" applyBorder="1" applyAlignment="1">
      <alignment horizontal="center"/>
    </xf>
    <xf numFmtId="2" fontId="11" fillId="7" borderId="128" xfId="1" applyNumberFormat="1" applyFont="1" applyFill="1" applyBorder="1"/>
    <xf numFmtId="2" fontId="11" fillId="2" borderId="129" xfId="1" applyNumberFormat="1" applyFont="1" applyFill="1" applyBorder="1"/>
    <xf numFmtId="0" fontId="11" fillId="7" borderId="31" xfId="1" applyFont="1" applyFill="1" applyBorder="1" applyAlignment="1">
      <alignment horizontal="center"/>
    </xf>
    <xf numFmtId="0" fontId="11" fillId="0" borderId="130" xfId="1" applyFont="1" applyBorder="1"/>
    <xf numFmtId="0" fontId="11" fillId="0" borderId="128" xfId="1" applyFont="1" applyBorder="1"/>
    <xf numFmtId="2" fontId="11" fillId="2" borderId="32" xfId="1" applyNumberFormat="1" applyFont="1" applyFill="1" applyBorder="1"/>
    <xf numFmtId="0" fontId="26" fillId="7" borderId="130" xfId="1" applyFont="1" applyFill="1" applyBorder="1"/>
    <xf numFmtId="0" fontId="26" fillId="7" borderId="129" xfId="1" applyFont="1" applyFill="1" applyBorder="1" applyAlignment="1">
      <alignment horizontal="center"/>
    </xf>
    <xf numFmtId="2" fontId="26" fillId="2" borderId="130" xfId="1" applyNumberFormat="1" applyFont="1" applyFill="1" applyBorder="1"/>
    <xf numFmtId="0" fontId="26" fillId="0" borderId="131" xfId="1" applyFont="1" applyBorder="1" applyAlignment="1">
      <alignment horizontal="center"/>
    </xf>
    <xf numFmtId="0" fontId="11" fillId="7" borderId="15" xfId="1" applyFont="1" applyFill="1" applyBorder="1" applyAlignment="1">
      <alignment horizontal="center"/>
    </xf>
    <xf numFmtId="0" fontId="11" fillId="2" borderId="133" xfId="1" applyFont="1" applyFill="1" applyBorder="1" applyAlignment="1">
      <alignment horizontal="right"/>
    </xf>
    <xf numFmtId="0" fontId="11" fillId="7" borderId="129" xfId="1" applyFont="1" applyFill="1" applyBorder="1" applyAlignment="1">
      <alignment horizontal="center"/>
    </xf>
    <xf numFmtId="0" fontId="11" fillId="0" borderId="18" xfId="1" applyFont="1" applyBorder="1" applyAlignment="1">
      <alignment horizontal="center"/>
    </xf>
    <xf numFmtId="0" fontId="11" fillId="0" borderId="22" xfId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10" xfId="1" applyFont="1" applyBorder="1" applyAlignment="1">
      <alignment horizontal="center"/>
    </xf>
    <xf numFmtId="2" fontId="11" fillId="0" borderId="114" xfId="1" applyNumberFormat="1" applyFont="1" applyBorder="1"/>
    <xf numFmtId="2" fontId="32" fillId="11" borderId="19" xfId="3" applyNumberFormat="1" applyFont="1" applyFill="1" applyBorder="1" applyAlignment="1">
      <alignment horizontal="right" vertical="center"/>
    </xf>
    <xf numFmtId="2" fontId="32" fillId="11" borderId="17" xfId="3" applyNumberFormat="1" applyFont="1" applyFill="1" applyBorder="1" applyAlignment="1">
      <alignment horizontal="right" vertical="center"/>
    </xf>
    <xf numFmtId="2" fontId="11" fillId="0" borderId="17" xfId="3" applyNumberFormat="1" applyBorder="1" applyAlignment="1">
      <alignment horizontal="right" vertical="center"/>
    </xf>
    <xf numFmtId="2" fontId="11" fillId="11" borderId="134" xfId="1" applyNumberFormat="1" applyFont="1" applyFill="1" applyBorder="1"/>
    <xf numFmtId="2" fontId="11" fillId="11" borderId="65" xfId="1" applyNumberFormat="1" applyFont="1" applyFill="1" applyBorder="1"/>
    <xf numFmtId="2" fontId="11" fillId="11" borderId="64" xfId="1" applyNumberFormat="1" applyFont="1" applyFill="1" applyBorder="1"/>
    <xf numFmtId="0" fontId="11" fillId="0" borderId="17" xfId="1" applyFont="1" applyBorder="1" applyAlignment="1">
      <alignment horizontal="left"/>
    </xf>
    <xf numFmtId="0" fontId="11" fillId="0" borderId="21" xfId="1" applyFont="1" applyBorder="1" applyAlignment="1">
      <alignment horizontal="left"/>
    </xf>
    <xf numFmtId="0" fontId="26" fillId="0" borderId="138" xfId="1" applyFont="1" applyBorder="1"/>
    <xf numFmtId="0" fontId="30" fillId="3" borderId="19" xfId="1" applyFont="1" applyFill="1" applyBorder="1"/>
    <xf numFmtId="49" fontId="20" fillId="3" borderId="141" xfId="1" applyNumberFormat="1" applyFont="1" applyFill="1" applyBorder="1" applyAlignment="1">
      <alignment horizontal="center"/>
    </xf>
    <xf numFmtId="0" fontId="32" fillId="0" borderId="109" xfId="1" applyFont="1" applyBorder="1" applyAlignment="1">
      <alignment horizontal="center"/>
    </xf>
    <xf numFmtId="0" fontId="32" fillId="0" borderId="22" xfId="1" applyFont="1" applyBorder="1" applyAlignment="1">
      <alignment horizontal="center"/>
    </xf>
    <xf numFmtId="0" fontId="11" fillId="0" borderId="109" xfId="1" applyFont="1" applyBorder="1" applyAlignment="1">
      <alignment horizontal="center"/>
    </xf>
    <xf numFmtId="0" fontId="11" fillId="0" borderId="79" xfId="1" applyFont="1" applyBorder="1" applyAlignment="1">
      <alignment horizontal="center"/>
    </xf>
    <xf numFmtId="0" fontId="11" fillId="0" borderId="131" xfId="1" applyFont="1" applyBorder="1" applyAlignment="1">
      <alignment horizontal="center"/>
    </xf>
    <xf numFmtId="0" fontId="26" fillId="3" borderId="96" xfId="1" applyFont="1" applyFill="1" applyBorder="1" applyAlignment="1">
      <alignment horizontal="left"/>
    </xf>
    <xf numFmtId="0" fontId="26" fillId="3" borderId="115" xfId="1" applyFont="1" applyFill="1" applyBorder="1" applyAlignment="1">
      <alignment horizontal="left"/>
    </xf>
    <xf numFmtId="0" fontId="26" fillId="3" borderId="125" xfId="1" applyFont="1" applyFill="1" applyBorder="1" applyAlignment="1">
      <alignment horizontal="left"/>
    </xf>
    <xf numFmtId="0" fontId="31" fillId="0" borderId="112" xfId="1" applyFont="1" applyBorder="1" applyAlignment="1">
      <alignment horizontal="center" vertical="center"/>
    </xf>
    <xf numFmtId="0" fontId="31" fillId="0" borderId="113" xfId="1" applyFont="1" applyBorder="1" applyAlignment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132" xfId="1" applyFont="1" applyBorder="1" applyAlignment="1">
      <alignment horizontal="center" vertical="center"/>
    </xf>
    <xf numFmtId="0" fontId="31" fillId="0" borderId="119" xfId="1" applyFont="1" applyBorder="1" applyAlignment="1">
      <alignment horizontal="center" vertical="center"/>
    </xf>
    <xf numFmtId="0" fontId="25" fillId="0" borderId="96" xfId="1" applyFont="1" applyBorder="1" applyAlignment="1">
      <alignment horizontal="center" vertical="center"/>
    </xf>
    <xf numFmtId="0" fontId="25" fillId="0" borderId="115" xfId="1" applyFont="1" applyBorder="1" applyAlignment="1">
      <alignment horizontal="center" vertical="center"/>
    </xf>
    <xf numFmtId="0" fontId="25" fillId="0" borderId="106" xfId="1" applyFont="1" applyBorder="1" applyAlignment="1">
      <alignment horizontal="center" vertical="center"/>
    </xf>
    <xf numFmtId="0" fontId="11" fillId="3" borderId="96" xfId="1" applyFont="1" applyFill="1" applyBorder="1" applyAlignment="1">
      <alignment horizontal="left"/>
    </xf>
    <xf numFmtId="0" fontId="11" fillId="3" borderId="115" xfId="1" applyFont="1" applyFill="1" applyBorder="1" applyAlignment="1">
      <alignment horizontal="left"/>
    </xf>
    <xf numFmtId="0" fontId="11" fillId="3" borderId="125" xfId="1" applyFont="1" applyFill="1" applyBorder="1" applyAlignment="1">
      <alignment horizontal="left"/>
    </xf>
    <xf numFmtId="0" fontId="20" fillId="3" borderId="96" xfId="1" applyFont="1" applyFill="1" applyBorder="1" applyAlignment="1">
      <alignment horizontal="left"/>
    </xf>
    <xf numFmtId="0" fontId="20" fillId="3" borderId="115" xfId="1" applyFont="1" applyFill="1" applyBorder="1" applyAlignment="1">
      <alignment horizontal="left"/>
    </xf>
    <xf numFmtId="0" fontId="20" fillId="3" borderId="125" xfId="1" applyFont="1" applyFill="1" applyBorder="1" applyAlignment="1">
      <alignment horizontal="left"/>
    </xf>
    <xf numFmtId="0" fontId="3" fillId="0" borderId="8" xfId="1" applyFont="1" applyBorder="1" applyAlignment="1">
      <alignment horizontal="center" vertical="center"/>
    </xf>
    <xf numFmtId="0" fontId="3" fillId="0" borderId="75" xfId="1" applyFont="1" applyBorder="1" applyAlignment="1">
      <alignment horizontal="center" vertical="center"/>
    </xf>
    <xf numFmtId="0" fontId="3" fillId="0" borderId="112" xfId="1" applyFont="1" applyBorder="1" applyAlignment="1">
      <alignment horizontal="center" vertical="center"/>
    </xf>
    <xf numFmtId="0" fontId="3" fillId="0" borderId="122" xfId="1" applyFont="1" applyBorder="1" applyAlignment="1">
      <alignment horizontal="center" vertical="center"/>
    </xf>
    <xf numFmtId="0" fontId="3" fillId="3" borderId="114" xfId="1" applyFont="1" applyFill="1" applyBorder="1" applyAlignment="1">
      <alignment horizontal="center" vertical="center" wrapText="1"/>
    </xf>
    <xf numFmtId="0" fontId="3" fillId="3" borderId="21" xfId="1" applyFont="1" applyFill="1" applyBorder="1" applyAlignment="1">
      <alignment horizontal="center" vertical="center"/>
    </xf>
    <xf numFmtId="0" fontId="3" fillId="3" borderId="14" xfId="1" applyFont="1" applyFill="1" applyBorder="1" applyAlignment="1">
      <alignment horizontal="center" vertical="center"/>
    </xf>
    <xf numFmtId="0" fontId="7" fillId="0" borderId="109" xfId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4" fillId="0" borderId="96" xfId="1" applyFont="1" applyBorder="1" applyAlignment="1">
      <alignment horizontal="center" vertical="center"/>
    </xf>
    <xf numFmtId="0" fontId="0" fillId="0" borderId="116" xfId="0" applyBorder="1" applyAlignment="1">
      <alignment horizontal="center" vertical="center"/>
    </xf>
    <xf numFmtId="0" fontId="18" fillId="0" borderId="41" xfId="1" applyFont="1" applyBorder="1" applyAlignment="1">
      <alignment horizontal="center"/>
    </xf>
    <xf numFmtId="0" fontId="18" fillId="0" borderId="42" xfId="1" applyFont="1" applyBorder="1" applyAlignment="1">
      <alignment horizontal="center"/>
    </xf>
    <xf numFmtId="0" fontId="18" fillId="0" borderId="40" xfId="1" applyFont="1" applyBorder="1" applyAlignment="1">
      <alignment horizontal="center"/>
    </xf>
    <xf numFmtId="0" fontId="29" fillId="3" borderId="95" xfId="1" applyFont="1" applyFill="1" applyBorder="1" applyAlignment="1">
      <alignment horizontal="left"/>
    </xf>
    <xf numFmtId="0" fontId="29" fillId="3" borderId="118" xfId="1" applyFont="1" applyFill="1" applyBorder="1" applyAlignment="1">
      <alignment horizontal="left"/>
    </xf>
    <xf numFmtId="14" fontId="20" fillId="3" borderId="96" xfId="1" applyNumberFormat="1" applyFont="1" applyFill="1" applyBorder="1" applyAlignment="1">
      <alignment horizontal="left"/>
    </xf>
    <xf numFmtId="14" fontId="20" fillId="3" borderId="115" xfId="1" applyNumberFormat="1" applyFont="1" applyFill="1" applyBorder="1" applyAlignment="1">
      <alignment horizontal="left"/>
    </xf>
    <xf numFmtId="0" fontId="20" fillId="3" borderId="112" xfId="1" applyFont="1" applyFill="1" applyBorder="1"/>
    <xf numFmtId="0" fontId="20" fillId="3" borderId="119" xfId="1" applyFont="1" applyFill="1" applyBorder="1"/>
    <xf numFmtId="0" fontId="20" fillId="3" borderId="122" xfId="1" applyFont="1" applyFill="1" applyBorder="1"/>
    <xf numFmtId="0" fontId="20" fillId="3" borderId="133" xfId="1" applyFont="1" applyFill="1" applyBorder="1" applyAlignment="1">
      <alignment horizontal="left"/>
    </xf>
    <xf numFmtId="0" fontId="20" fillId="3" borderId="139" xfId="1" applyFont="1" applyFill="1" applyBorder="1" applyAlignment="1">
      <alignment horizontal="left"/>
    </xf>
    <xf numFmtId="0" fontId="20" fillId="3" borderId="140" xfId="1" applyFont="1" applyFill="1" applyBorder="1" applyAlignment="1">
      <alignment horizontal="left"/>
    </xf>
    <xf numFmtId="0" fontId="12" fillId="0" borderId="7" xfId="1" applyBorder="1" applyAlignment="1">
      <alignment horizontal="center"/>
    </xf>
    <xf numFmtId="0" fontId="12" fillId="0" borderId="10" xfId="1" applyBorder="1" applyAlignment="1">
      <alignment horizontal="center"/>
    </xf>
    <xf numFmtId="0" fontId="12" fillId="0" borderId="78" xfId="1" applyBorder="1" applyAlignment="1">
      <alignment horizontal="center"/>
    </xf>
    <xf numFmtId="0" fontId="28" fillId="0" borderId="0" xfId="0" applyFont="1" applyAlignment="1">
      <alignment horizontal="left" indent="1"/>
    </xf>
    <xf numFmtId="0" fontId="12" fillId="0" borderId="6" xfId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8" xfId="0" applyBorder="1" applyAlignment="1">
      <alignment horizontal="center"/>
    </xf>
    <xf numFmtId="0" fontId="6" fillId="3" borderId="135" xfId="1" applyFont="1" applyFill="1" applyBorder="1" applyAlignment="1">
      <alignment horizontal="center" vertical="center"/>
    </xf>
    <xf numFmtId="0" fontId="6" fillId="3" borderId="20" xfId="1" applyFont="1" applyFill="1" applyBorder="1" applyAlignment="1">
      <alignment horizontal="center" vertical="center"/>
    </xf>
    <xf numFmtId="0" fontId="6" fillId="3" borderId="121" xfId="1" applyFont="1" applyFill="1" applyBorder="1" applyAlignment="1">
      <alignment horizontal="center" vertical="center"/>
    </xf>
    <xf numFmtId="0" fontId="31" fillId="0" borderId="136" xfId="1" applyFont="1" applyBorder="1" applyAlignment="1">
      <alignment horizontal="center" vertical="center"/>
    </xf>
    <xf numFmtId="0" fontId="31" fillId="0" borderId="137" xfId="1" applyFont="1" applyBorder="1" applyAlignment="1">
      <alignment horizontal="center" vertical="center"/>
    </xf>
    <xf numFmtId="0" fontId="0" fillId="0" borderId="114" xfId="0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10" fillId="0" borderId="24" xfId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3" fillId="0" borderId="88" xfId="1" applyFont="1" applyBorder="1" applyAlignment="1">
      <alignment horizontal="center" vertical="center"/>
    </xf>
    <xf numFmtId="0" fontId="3" fillId="0" borderId="113" xfId="1" applyFont="1" applyBorder="1" applyAlignment="1">
      <alignment horizontal="center" vertical="center"/>
    </xf>
    <xf numFmtId="0" fontId="10" fillId="0" borderId="104" xfId="1" applyFont="1" applyBorder="1" applyAlignment="1">
      <alignment horizontal="center" vertical="center"/>
    </xf>
    <xf numFmtId="0" fontId="28" fillId="0" borderId="0" xfId="0" applyFont="1" applyAlignment="1">
      <alignment horizontal="right"/>
    </xf>
    <xf numFmtId="0" fontId="35" fillId="0" borderId="0" xfId="0" applyFont="1" applyAlignment="1">
      <alignment horizontal="left" indent="1"/>
    </xf>
    <xf numFmtId="0" fontId="11" fillId="0" borderId="94" xfId="3" applyBorder="1" applyAlignment="1">
      <alignment horizontal="center"/>
    </xf>
    <xf numFmtId="0" fontId="12" fillId="0" borderId="9" xfId="1" applyBorder="1" applyAlignment="1">
      <alignment horizontal="center"/>
    </xf>
    <xf numFmtId="0" fontId="12" fillId="0" borderId="67" xfId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7" xfId="0" applyBorder="1" applyAlignment="1">
      <alignment horizontal="center"/>
    </xf>
    <xf numFmtId="0" fontId="6" fillId="3" borderId="19" xfId="1" applyFont="1" applyFill="1" applyBorder="1" applyAlignment="1">
      <alignment horizontal="center" vertical="center"/>
    </xf>
    <xf numFmtId="0" fontId="6" fillId="3" borderId="24" xfId="1" applyFont="1" applyFill="1" applyBorder="1" applyAlignment="1">
      <alignment horizontal="center" vertical="center"/>
    </xf>
    <xf numFmtId="0" fontId="6" fillId="3" borderId="13" xfId="1" applyFont="1" applyFill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3" fillId="0" borderId="63" xfId="1" applyFont="1" applyBorder="1" applyAlignment="1">
      <alignment horizontal="center" vertical="center"/>
    </xf>
    <xf numFmtId="0" fontId="3" fillId="0" borderId="111" xfId="1" applyFont="1" applyBorder="1" applyAlignment="1">
      <alignment horizontal="center" vertical="center"/>
    </xf>
    <xf numFmtId="0" fontId="31" fillId="0" borderId="19" xfId="1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1" fillId="0" borderId="103" xfId="1" applyFont="1" applyBorder="1" applyAlignment="1">
      <alignment horizontal="center" vertical="center"/>
    </xf>
    <xf numFmtId="0" fontId="31" fillId="0" borderId="95" xfId="1" applyFont="1" applyBorder="1" applyAlignment="1">
      <alignment horizontal="center" vertical="center"/>
    </xf>
    <xf numFmtId="0" fontId="31" fillId="0" borderId="105" xfId="1" applyFont="1" applyBorder="1" applyAlignment="1">
      <alignment horizontal="center" vertical="center"/>
    </xf>
    <xf numFmtId="0" fontId="11" fillId="3" borderId="116" xfId="1" applyFont="1" applyFill="1" applyBorder="1" applyAlignment="1">
      <alignment horizontal="left"/>
    </xf>
    <xf numFmtId="0" fontId="11" fillId="3" borderId="117" xfId="1" applyFont="1" applyFill="1" applyBorder="1" applyAlignment="1">
      <alignment horizontal="left"/>
    </xf>
    <xf numFmtId="0" fontId="18" fillId="0" borderId="46" xfId="1" applyFont="1" applyBorder="1" applyAlignment="1">
      <alignment horizontal="center"/>
    </xf>
    <xf numFmtId="0" fontId="20" fillId="3" borderId="95" xfId="1" applyFont="1" applyFill="1" applyBorder="1" applyAlignment="1">
      <alignment horizontal="left"/>
    </xf>
    <xf numFmtId="0" fontId="20" fillId="3" borderId="118" xfId="1" applyFont="1" applyFill="1" applyBorder="1" applyAlignment="1">
      <alignment horizontal="left"/>
    </xf>
    <xf numFmtId="0" fontId="20" fillId="3" borderId="113" xfId="1" applyFont="1" applyFill="1" applyBorder="1"/>
    <xf numFmtId="0" fontId="11" fillId="3" borderId="106" xfId="1" applyFont="1" applyFill="1" applyBorder="1" applyAlignment="1">
      <alignment horizontal="left"/>
    </xf>
    <xf numFmtId="0" fontId="11" fillId="0" borderId="46" xfId="2" applyBorder="1" applyAlignment="1">
      <alignment horizontal="center"/>
    </xf>
    <xf numFmtId="0" fontId="10" fillId="0" borderId="41" xfId="1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8" fillId="0" borderId="53" xfId="1" applyFont="1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3" fillId="0" borderId="57" xfId="1" applyFont="1" applyBorder="1" applyAlignment="1">
      <alignment horizontal="center"/>
    </xf>
    <xf numFmtId="0" fontId="3" fillId="0" borderId="52" xfId="1" applyFont="1" applyBorder="1" applyAlignment="1">
      <alignment horizontal="center"/>
    </xf>
    <xf numFmtId="0" fontId="2" fillId="0" borderId="56" xfId="1" applyFont="1" applyBorder="1" applyAlignment="1">
      <alignment horizontal="center" vertical="center"/>
    </xf>
    <xf numFmtId="0" fontId="2" fillId="0" borderId="57" xfId="1" applyFont="1" applyBorder="1" applyAlignment="1">
      <alignment horizontal="center" vertical="center"/>
    </xf>
    <xf numFmtId="0" fontId="2" fillId="0" borderId="52" xfId="1" applyFont="1" applyBorder="1" applyAlignment="1">
      <alignment horizontal="center" vertical="center"/>
    </xf>
    <xf numFmtId="0" fontId="4" fillId="3" borderId="86" xfId="1" applyFont="1" applyFill="1" applyBorder="1" applyAlignment="1">
      <alignment horizontal="left"/>
    </xf>
    <xf numFmtId="0" fontId="4" fillId="3" borderId="68" xfId="1" applyFont="1" applyFill="1" applyBorder="1" applyAlignment="1">
      <alignment horizontal="left"/>
    </xf>
    <xf numFmtId="0" fontId="6" fillId="3" borderId="50" xfId="1" applyFont="1" applyFill="1" applyBorder="1" applyAlignment="1">
      <alignment horizontal="center" vertical="center"/>
    </xf>
    <xf numFmtId="0" fontId="6" fillId="3" borderId="120" xfId="1" applyFont="1" applyFill="1" applyBorder="1" applyAlignment="1">
      <alignment horizontal="center" vertical="center"/>
    </xf>
    <xf numFmtId="0" fontId="3" fillId="3" borderId="53" xfId="1" applyFont="1" applyFill="1" applyBorder="1" applyAlignment="1">
      <alignment horizontal="center" vertical="center" wrapText="1"/>
    </xf>
    <xf numFmtId="0" fontId="3" fillId="3" borderId="33" xfId="1" applyFont="1" applyFill="1" applyBorder="1" applyAlignment="1">
      <alignment horizontal="center" vertical="center"/>
    </xf>
    <xf numFmtId="0" fontId="7" fillId="0" borderId="18" xfId="1" applyFont="1" applyBorder="1" applyAlignment="1">
      <alignment horizontal="center" vertical="center" wrapText="1"/>
    </xf>
    <xf numFmtId="0" fontId="7" fillId="0" borderId="72" xfId="1" applyFont="1" applyBorder="1" applyAlignment="1">
      <alignment horizontal="center" vertical="center" wrapText="1"/>
    </xf>
    <xf numFmtId="0" fontId="9" fillId="0" borderId="69" xfId="0" applyFont="1" applyBorder="1" applyAlignment="1">
      <alignment horizontal="center" vertical="center"/>
    </xf>
    <xf numFmtId="0" fontId="4" fillId="0" borderId="53" xfId="1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4" fillId="3" borderId="62" xfId="1" applyFont="1" applyFill="1" applyBorder="1" applyAlignment="1">
      <alignment horizontal="left"/>
    </xf>
    <xf numFmtId="0" fontId="4" fillId="3" borderId="111" xfId="1" applyFont="1" applyFill="1" applyBorder="1" applyAlignment="1">
      <alignment horizontal="left"/>
    </xf>
    <xf numFmtId="0" fontId="8" fillId="0" borderId="19" xfId="1" applyFont="1" applyBorder="1" applyAlignment="1">
      <alignment horizontal="center" vertical="center"/>
    </xf>
    <xf numFmtId="0" fontId="6" fillId="3" borderId="16" xfId="1" applyFont="1" applyFill="1" applyBorder="1" applyAlignment="1">
      <alignment horizontal="center" vertical="center" wrapText="1"/>
    </xf>
    <xf numFmtId="0" fontId="3" fillId="0" borderId="76" xfId="1" applyFont="1" applyBorder="1" applyAlignment="1">
      <alignment horizontal="center" vertical="center"/>
    </xf>
    <xf numFmtId="0" fontId="3" fillId="3" borderId="17" xfId="1" applyFont="1" applyFill="1" applyBorder="1" applyAlignment="1">
      <alignment horizontal="center" vertical="center" wrapText="1"/>
    </xf>
    <xf numFmtId="0" fontId="36" fillId="0" borderId="22" xfId="1" applyFont="1" applyBorder="1" applyAlignment="1">
      <alignment horizontal="center"/>
    </xf>
    <xf numFmtId="0" fontId="36" fillId="0" borderId="83" xfId="1" applyFont="1" applyBorder="1" applyAlignment="1">
      <alignment horizontal="center"/>
    </xf>
    <xf numFmtId="0" fontId="37" fillId="0" borderId="79" xfId="1" applyFont="1" applyBorder="1" applyAlignment="1">
      <alignment horizontal="center"/>
    </xf>
  </cellXfs>
  <cellStyles count="6">
    <cellStyle name="Normální" xfId="0" builtinId="0"/>
    <cellStyle name="normální 2" xfId="1" xr:uid="{00000000-0005-0000-0000-000001000000}"/>
    <cellStyle name="normální 3" xfId="2" xr:uid="{00000000-0005-0000-0000-000002000000}"/>
    <cellStyle name="normální 3 2" xfId="3" xr:uid="{00000000-0005-0000-0000-000003000000}"/>
    <cellStyle name="normální_List1" xfId="4" xr:uid="{00000000-0005-0000-0000-000004000000}"/>
    <cellStyle name="normální_List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4"/>
  <sheetViews>
    <sheetView tabSelected="1" view="pageBreakPreview" zoomScale="85" zoomScaleNormal="85" zoomScaleSheetLayoutView="85" workbookViewId="0">
      <selection activeCell="Z26" sqref="Z26"/>
    </sheetView>
  </sheetViews>
  <sheetFormatPr defaultColWidth="9.08984375" defaultRowHeight="14.5" x14ac:dyDescent="0.35"/>
  <cols>
    <col min="1" max="1" width="20.81640625" customWidth="1"/>
    <col min="2" max="2" width="10.81640625" customWidth="1"/>
    <col min="3" max="3" width="7" customWidth="1"/>
    <col min="4" max="4" width="6.36328125" customWidth="1"/>
    <col min="5" max="5" width="4.453125" style="411" customWidth="1"/>
    <col min="6" max="6" width="6.08984375" customWidth="1"/>
    <col min="7" max="7" width="6.36328125" customWidth="1"/>
    <col min="8" max="8" width="6.6328125" customWidth="1"/>
    <col min="9" max="11" width="6.08984375" customWidth="1"/>
    <col min="12" max="12" width="6.36328125" customWidth="1"/>
    <col min="13" max="15" width="6.6328125" customWidth="1"/>
    <col min="16" max="16" width="6.81640625" customWidth="1"/>
    <col min="17" max="17" width="6.6328125" customWidth="1"/>
    <col min="18" max="18" width="6.36328125" customWidth="1"/>
    <col min="19" max="19" width="6" customWidth="1"/>
    <col min="20" max="20" width="6.6328125" customWidth="1"/>
    <col min="21" max="21" width="7.36328125" customWidth="1"/>
    <col min="22" max="22" width="5.26953125" customWidth="1"/>
    <col min="23" max="23" width="8.26953125" customWidth="1"/>
    <col min="24" max="24" width="6" customWidth="1"/>
  </cols>
  <sheetData>
    <row r="1" spans="1:24" ht="28" customHeight="1" x14ac:dyDescent="0.6">
      <c r="A1" s="459" t="s">
        <v>0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0"/>
      <c r="S1" s="460"/>
      <c r="T1" s="460"/>
      <c r="U1" s="460"/>
      <c r="V1" s="460"/>
      <c r="W1" s="460"/>
      <c r="X1" s="461"/>
    </row>
    <row r="2" spans="1:24" s="1" customFormat="1" ht="19" customHeight="1" x14ac:dyDescent="0.35">
      <c r="A2" s="382" t="s">
        <v>1</v>
      </c>
      <c r="B2" s="462" t="s">
        <v>2</v>
      </c>
      <c r="C2" s="463"/>
      <c r="D2" s="463"/>
      <c r="E2" s="463"/>
      <c r="F2" s="463"/>
      <c r="G2" s="463"/>
      <c r="H2" s="463"/>
      <c r="I2" s="463"/>
      <c r="J2" s="463"/>
      <c r="K2" s="463"/>
      <c r="L2" s="463"/>
      <c r="M2" s="463"/>
      <c r="N2" s="463"/>
      <c r="O2" s="463"/>
      <c r="P2" s="463"/>
      <c r="Q2" s="463"/>
      <c r="R2" s="463"/>
      <c r="S2" s="463"/>
      <c r="T2" s="463"/>
      <c r="U2" s="463"/>
      <c r="V2" s="463"/>
      <c r="W2" s="423" t="s">
        <v>97</v>
      </c>
      <c r="X2" s="424" t="s">
        <v>135</v>
      </c>
    </row>
    <row r="3" spans="1:24" s="1" customFormat="1" ht="15" customHeight="1" x14ac:dyDescent="0.35">
      <c r="A3" s="383" t="s">
        <v>98</v>
      </c>
      <c r="B3" s="444" t="s">
        <v>5</v>
      </c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  <c r="P3" s="445"/>
      <c r="Q3" s="445"/>
      <c r="R3" s="445"/>
      <c r="S3" s="445"/>
      <c r="T3" s="445"/>
      <c r="U3" s="445"/>
      <c r="V3" s="445"/>
      <c r="W3" s="339" t="s">
        <v>6</v>
      </c>
      <c r="X3" s="384"/>
    </row>
    <row r="4" spans="1:24" s="1" customFormat="1" ht="15" customHeight="1" x14ac:dyDescent="0.35">
      <c r="A4" s="383" t="s">
        <v>7</v>
      </c>
      <c r="B4" s="464">
        <v>45759</v>
      </c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  <c r="O4" s="465"/>
      <c r="P4" s="465"/>
      <c r="Q4" s="465"/>
      <c r="R4" s="465"/>
      <c r="S4" s="465"/>
      <c r="T4" s="465"/>
      <c r="U4" s="465"/>
      <c r="V4" s="465"/>
      <c r="W4" s="341" t="s">
        <v>8</v>
      </c>
      <c r="X4" s="385"/>
    </row>
    <row r="5" spans="1:24" s="1" customFormat="1" ht="15" customHeight="1" x14ac:dyDescent="0.35">
      <c r="A5" s="383" t="s">
        <v>9</v>
      </c>
      <c r="B5" s="466" t="s">
        <v>10</v>
      </c>
      <c r="C5" s="467"/>
      <c r="D5" s="467"/>
      <c r="E5" s="467"/>
      <c r="F5" s="467"/>
      <c r="G5" s="467"/>
      <c r="H5" s="467"/>
      <c r="I5" s="467"/>
      <c r="J5" s="467"/>
      <c r="K5" s="467"/>
      <c r="L5" s="467"/>
      <c r="M5" s="467"/>
      <c r="N5" s="467"/>
      <c r="O5" s="467"/>
      <c r="P5" s="467"/>
      <c r="Q5" s="467"/>
      <c r="R5" s="467"/>
      <c r="S5" s="467"/>
      <c r="T5" s="467"/>
      <c r="U5" s="467"/>
      <c r="V5" s="467"/>
      <c r="W5" s="467"/>
      <c r="X5" s="468"/>
    </row>
    <row r="6" spans="1:24" s="1" customFormat="1" ht="13" customHeight="1" x14ac:dyDescent="0.3">
      <c r="A6" s="383" t="s">
        <v>11</v>
      </c>
      <c r="B6" s="430">
        <v>19</v>
      </c>
      <c r="C6" s="431"/>
      <c r="D6" s="431"/>
      <c r="E6" s="431"/>
      <c r="F6" s="431"/>
      <c r="G6" s="431"/>
      <c r="H6" s="431"/>
      <c r="I6" s="431"/>
      <c r="J6" s="431"/>
      <c r="K6" s="431"/>
      <c r="L6" s="431"/>
      <c r="M6" s="431"/>
      <c r="N6" s="431"/>
      <c r="O6" s="431"/>
      <c r="P6" s="431"/>
      <c r="Q6" s="431"/>
      <c r="R6" s="431"/>
      <c r="S6" s="431"/>
      <c r="T6" s="431"/>
      <c r="U6" s="431"/>
      <c r="V6" s="431"/>
      <c r="W6" s="431"/>
      <c r="X6" s="432"/>
    </row>
    <row r="7" spans="1:24" s="1" customFormat="1" ht="13" customHeight="1" x14ac:dyDescent="0.3">
      <c r="A7" s="386" t="s">
        <v>12</v>
      </c>
      <c r="B7" s="441" t="s">
        <v>13</v>
      </c>
      <c r="C7" s="442"/>
      <c r="D7" s="442"/>
      <c r="E7" s="442"/>
      <c r="F7" s="442"/>
      <c r="G7" s="442"/>
      <c r="H7" s="442"/>
      <c r="I7" s="442"/>
      <c r="J7" s="442"/>
      <c r="K7" s="442"/>
      <c r="L7" s="442"/>
      <c r="M7" s="442"/>
      <c r="N7" s="442"/>
      <c r="O7" s="442"/>
      <c r="P7" s="442"/>
      <c r="Q7" s="442"/>
      <c r="R7" s="442"/>
      <c r="S7" s="442"/>
      <c r="T7" s="442"/>
      <c r="U7" s="442"/>
      <c r="V7" s="442"/>
      <c r="W7" s="442"/>
      <c r="X7" s="443"/>
    </row>
    <row r="8" spans="1:24" s="1" customFormat="1" ht="13" customHeight="1" x14ac:dyDescent="0.3">
      <c r="A8" s="386" t="s">
        <v>14</v>
      </c>
      <c r="B8" s="441" t="s">
        <v>99</v>
      </c>
      <c r="C8" s="442"/>
      <c r="D8" s="442"/>
      <c r="E8" s="442"/>
      <c r="F8" s="442"/>
      <c r="G8" s="442"/>
      <c r="H8" s="442"/>
      <c r="I8" s="442"/>
      <c r="J8" s="442"/>
      <c r="K8" s="442"/>
      <c r="L8" s="442"/>
      <c r="M8" s="442"/>
      <c r="N8" s="442"/>
      <c r="O8" s="442"/>
      <c r="P8" s="442"/>
      <c r="Q8" s="442"/>
      <c r="R8" s="442"/>
      <c r="S8" s="442"/>
      <c r="T8" s="442"/>
      <c r="U8" s="442"/>
      <c r="V8" s="442"/>
      <c r="W8" s="442"/>
      <c r="X8" s="443"/>
    </row>
    <row r="9" spans="1:24" s="1" customFormat="1" ht="13" customHeight="1" x14ac:dyDescent="0.3">
      <c r="A9" s="386" t="s">
        <v>15</v>
      </c>
      <c r="B9" s="441" t="s">
        <v>99</v>
      </c>
      <c r="C9" s="442"/>
      <c r="D9" s="442"/>
      <c r="E9" s="442"/>
      <c r="F9" s="442"/>
      <c r="G9" s="442"/>
      <c r="H9" s="442"/>
      <c r="I9" s="442"/>
      <c r="J9" s="442"/>
      <c r="K9" s="442"/>
      <c r="L9" s="442"/>
      <c r="M9" s="442"/>
      <c r="N9" s="442"/>
      <c r="O9" s="442"/>
      <c r="P9" s="442"/>
      <c r="Q9" s="442"/>
      <c r="R9" s="442"/>
      <c r="S9" s="442"/>
      <c r="T9" s="442"/>
      <c r="U9" s="442"/>
      <c r="V9" s="442"/>
      <c r="W9" s="442"/>
      <c r="X9" s="443"/>
    </row>
    <row r="10" spans="1:24" s="1" customFormat="1" ht="13" customHeight="1" x14ac:dyDescent="0.3">
      <c r="A10" s="386" t="s">
        <v>16</v>
      </c>
      <c r="B10" s="441" t="s">
        <v>99</v>
      </c>
      <c r="C10" s="442"/>
      <c r="D10" s="442"/>
      <c r="E10" s="442"/>
      <c r="F10" s="442"/>
      <c r="G10" s="442"/>
      <c r="H10" s="442"/>
      <c r="I10" s="442"/>
      <c r="J10" s="442"/>
      <c r="K10" s="442"/>
      <c r="L10" s="442"/>
      <c r="M10" s="442"/>
      <c r="N10" s="442"/>
      <c r="O10" s="442"/>
      <c r="P10" s="442"/>
      <c r="Q10" s="442"/>
      <c r="R10" s="442"/>
      <c r="S10" s="442"/>
      <c r="T10" s="442"/>
      <c r="U10" s="442"/>
      <c r="V10" s="442"/>
      <c r="W10" s="442"/>
      <c r="X10" s="443"/>
    </row>
    <row r="11" spans="1:24" s="1" customFormat="1" ht="15.5" customHeight="1" x14ac:dyDescent="0.35">
      <c r="A11" s="383" t="s">
        <v>17</v>
      </c>
      <c r="B11" s="444" t="s">
        <v>117</v>
      </c>
      <c r="C11" s="445"/>
      <c r="D11" s="445"/>
      <c r="E11" s="445"/>
      <c r="F11" s="445"/>
      <c r="G11" s="445"/>
      <c r="H11" s="445"/>
      <c r="I11" s="445"/>
      <c r="J11" s="445"/>
      <c r="K11" s="445"/>
      <c r="L11" s="445"/>
      <c r="M11" s="445"/>
      <c r="N11" s="445"/>
      <c r="O11" s="445"/>
      <c r="P11" s="445"/>
      <c r="Q11" s="445"/>
      <c r="R11" s="445"/>
      <c r="S11" s="445"/>
      <c r="T11" s="445"/>
      <c r="U11" s="445"/>
      <c r="V11" s="445"/>
      <c r="W11" s="445"/>
      <c r="X11" s="446"/>
    </row>
    <row r="12" spans="1:24" s="1" customFormat="1" ht="15.5" customHeight="1" thickBot="1" x14ac:dyDescent="0.4">
      <c r="A12" s="422" t="s">
        <v>18</v>
      </c>
      <c r="B12" s="469" t="s">
        <v>136</v>
      </c>
      <c r="C12" s="470"/>
      <c r="D12" s="470"/>
      <c r="E12" s="470"/>
      <c r="F12" s="470"/>
      <c r="G12" s="470"/>
      <c r="H12" s="470"/>
      <c r="I12" s="470"/>
      <c r="J12" s="470"/>
      <c r="K12" s="470"/>
      <c r="L12" s="470"/>
      <c r="M12" s="470"/>
      <c r="N12" s="470"/>
      <c r="O12" s="470"/>
      <c r="P12" s="470"/>
      <c r="Q12" s="470"/>
      <c r="R12" s="470"/>
      <c r="S12" s="470"/>
      <c r="T12" s="470"/>
      <c r="U12" s="470"/>
      <c r="V12" s="470"/>
      <c r="W12" s="470"/>
      <c r="X12" s="471"/>
    </row>
    <row r="13" spans="1:24" ht="15.75" customHeight="1" x14ac:dyDescent="0.35">
      <c r="A13" s="480" t="s">
        <v>20</v>
      </c>
      <c r="B13" s="451" t="s">
        <v>21</v>
      </c>
      <c r="C13" s="454" t="s">
        <v>22</v>
      </c>
      <c r="D13" s="433" t="s">
        <v>23</v>
      </c>
      <c r="E13" s="434"/>
      <c r="F13" s="483" t="s">
        <v>24</v>
      </c>
      <c r="G13" s="485"/>
      <c r="H13" s="486"/>
      <c r="I13" s="483" t="s">
        <v>25</v>
      </c>
      <c r="J13" s="484"/>
      <c r="K13" s="484"/>
      <c r="L13" s="485"/>
      <c r="M13" s="486"/>
      <c r="N13" s="433" t="s">
        <v>26</v>
      </c>
      <c r="O13" s="437"/>
      <c r="P13" s="437"/>
      <c r="Q13" s="434"/>
      <c r="R13" s="483" t="s">
        <v>27</v>
      </c>
      <c r="S13" s="485"/>
      <c r="T13" s="486"/>
      <c r="U13" s="447" t="s">
        <v>28</v>
      </c>
      <c r="V13" s="490"/>
      <c r="W13" s="447" t="s">
        <v>29</v>
      </c>
      <c r="X13" s="448"/>
    </row>
    <row r="14" spans="1:24" ht="15.75" customHeight="1" x14ac:dyDescent="0.35">
      <c r="A14" s="481"/>
      <c r="B14" s="452"/>
      <c r="C14" s="455"/>
      <c r="D14" s="457" t="s">
        <v>30</v>
      </c>
      <c r="E14" s="435" t="s">
        <v>118</v>
      </c>
      <c r="F14" s="487" t="s">
        <v>31</v>
      </c>
      <c r="G14" s="488"/>
      <c r="H14" s="489"/>
      <c r="I14" s="487" t="s">
        <v>32</v>
      </c>
      <c r="J14" s="492"/>
      <c r="K14" s="492"/>
      <c r="L14" s="488"/>
      <c r="M14" s="489"/>
      <c r="N14" s="438" t="s">
        <v>33</v>
      </c>
      <c r="O14" s="439"/>
      <c r="P14" s="439"/>
      <c r="Q14" s="440"/>
      <c r="R14" s="487" t="s">
        <v>34</v>
      </c>
      <c r="S14" s="488"/>
      <c r="T14" s="489"/>
      <c r="U14" s="449"/>
      <c r="V14" s="491"/>
      <c r="W14" s="449"/>
      <c r="X14" s="450"/>
    </row>
    <row r="15" spans="1:24" ht="15.75" customHeight="1" x14ac:dyDescent="0.35">
      <c r="A15" s="482"/>
      <c r="B15" s="453"/>
      <c r="C15" s="456"/>
      <c r="D15" s="458"/>
      <c r="E15" s="436"/>
      <c r="F15" s="20" t="s">
        <v>35</v>
      </c>
      <c r="G15" s="21" t="s">
        <v>36</v>
      </c>
      <c r="H15" s="22" t="s">
        <v>37</v>
      </c>
      <c r="I15" s="294" t="s">
        <v>38</v>
      </c>
      <c r="J15" s="323" t="s">
        <v>39</v>
      </c>
      <c r="K15" s="324" t="s">
        <v>35</v>
      </c>
      <c r="L15" s="21" t="s">
        <v>36</v>
      </c>
      <c r="M15" s="22" t="s">
        <v>37</v>
      </c>
      <c r="N15" s="412" t="s">
        <v>119</v>
      </c>
      <c r="O15" s="412" t="s">
        <v>120</v>
      </c>
      <c r="P15" s="21" t="s">
        <v>121</v>
      </c>
      <c r="Q15" s="22" t="s">
        <v>37</v>
      </c>
      <c r="R15" s="20" t="s">
        <v>35</v>
      </c>
      <c r="S15" s="21" t="s">
        <v>36</v>
      </c>
      <c r="T15" s="22" t="s">
        <v>37</v>
      </c>
      <c r="U15" s="185" t="s">
        <v>40</v>
      </c>
      <c r="V15" s="186" t="s">
        <v>41</v>
      </c>
      <c r="W15" s="185" t="s">
        <v>40</v>
      </c>
      <c r="X15" s="187" t="s">
        <v>41</v>
      </c>
    </row>
    <row r="16" spans="1:24" ht="16" customHeight="1" x14ac:dyDescent="0.35">
      <c r="A16" s="23" t="s">
        <v>128</v>
      </c>
      <c r="B16" s="420" t="s">
        <v>5</v>
      </c>
      <c r="C16" s="25" t="s">
        <v>90</v>
      </c>
      <c r="D16" s="378">
        <v>125</v>
      </c>
      <c r="E16" s="409" t="s">
        <v>165</v>
      </c>
      <c r="F16" s="297">
        <v>80</v>
      </c>
      <c r="G16" s="298">
        <v>17.420000000000002</v>
      </c>
      <c r="H16" s="299">
        <f>F16-G16</f>
        <v>62.58</v>
      </c>
      <c r="I16" s="300">
        <v>40</v>
      </c>
      <c r="J16" s="325">
        <v>26</v>
      </c>
      <c r="K16" s="328">
        <f>SUM(I16:J16)</f>
        <v>66</v>
      </c>
      <c r="L16" s="326">
        <v>21.8</v>
      </c>
      <c r="M16" s="299">
        <f>K16-L16</f>
        <v>44.2</v>
      </c>
      <c r="N16" s="414">
        <v>31.77</v>
      </c>
      <c r="O16" s="415">
        <v>28.19</v>
      </c>
      <c r="P16" s="416">
        <f>SUM(N16,O16)/2</f>
        <v>29.98</v>
      </c>
      <c r="Q16" s="299">
        <f>100-P16</f>
        <v>70.02</v>
      </c>
      <c r="R16" s="295">
        <v>19</v>
      </c>
      <c r="S16" s="327"/>
      <c r="T16" s="345"/>
      <c r="U16" s="346">
        <f>D16+H16+M16+Q16</f>
        <v>301.79999999999995</v>
      </c>
      <c r="V16" s="409" t="s">
        <v>176</v>
      </c>
      <c r="W16" s="348"/>
      <c r="X16" s="387"/>
    </row>
    <row r="17" spans="1:24" ht="16" customHeight="1" x14ac:dyDescent="0.35">
      <c r="A17" s="388" t="s">
        <v>126</v>
      </c>
      <c r="B17" s="421" t="s">
        <v>5</v>
      </c>
      <c r="C17" s="33" t="s">
        <v>91</v>
      </c>
      <c r="D17" s="379">
        <v>107</v>
      </c>
      <c r="E17" s="410"/>
      <c r="F17" s="303">
        <v>80</v>
      </c>
      <c r="G17" s="304">
        <v>11.96</v>
      </c>
      <c r="H17" s="305">
        <f>F17-G17</f>
        <v>68.039999999999992</v>
      </c>
      <c r="I17" s="306">
        <v>40</v>
      </c>
      <c r="J17" s="328">
        <v>56</v>
      </c>
      <c r="K17" s="328">
        <f>SUM(I17:J17)</f>
        <v>96</v>
      </c>
      <c r="L17" s="329">
        <v>16.670000000000002</v>
      </c>
      <c r="M17" s="305">
        <f>K17-L17</f>
        <v>79.33</v>
      </c>
      <c r="N17" s="417">
        <v>41.04</v>
      </c>
      <c r="O17" s="417">
        <v>37.25</v>
      </c>
      <c r="P17" s="413">
        <f>SUM(N17,O17)/2</f>
        <v>39.144999999999996</v>
      </c>
      <c r="Q17" s="305">
        <f>100-P17</f>
        <v>60.855000000000004</v>
      </c>
      <c r="R17" s="301">
        <v>46</v>
      </c>
      <c r="S17" s="330"/>
      <c r="T17" s="350"/>
      <c r="U17" s="351">
        <f>D17+H17+M17+Q17</f>
        <v>315.22500000000002</v>
      </c>
      <c r="V17" s="425" t="s">
        <v>175</v>
      </c>
      <c r="W17" s="353"/>
      <c r="X17" s="389"/>
    </row>
    <row r="18" spans="1:24" ht="16" customHeight="1" x14ac:dyDescent="0.35">
      <c r="A18" s="31" t="s">
        <v>138</v>
      </c>
      <c r="B18" s="421" t="s">
        <v>5</v>
      </c>
      <c r="C18" s="33" t="s">
        <v>139</v>
      </c>
      <c r="D18" s="379">
        <v>125</v>
      </c>
      <c r="E18" s="410" t="s">
        <v>165</v>
      </c>
      <c r="F18" s="303">
        <v>59</v>
      </c>
      <c r="G18" s="304">
        <v>16.46</v>
      </c>
      <c r="H18" s="305">
        <f>F18-G18</f>
        <v>42.54</v>
      </c>
      <c r="I18" s="306">
        <v>50</v>
      </c>
      <c r="J18" s="328">
        <v>28</v>
      </c>
      <c r="K18" s="328">
        <f>SUM(I18:J18)</f>
        <v>78</v>
      </c>
      <c r="L18" s="329">
        <v>23.34</v>
      </c>
      <c r="M18" s="305">
        <f>K18-L18</f>
        <v>54.66</v>
      </c>
      <c r="N18" s="418">
        <v>32.619999999999997</v>
      </c>
      <c r="O18" s="418">
        <v>34.99</v>
      </c>
      <c r="P18" s="329">
        <f>SUM(N18,O18)/2</f>
        <v>33.805</v>
      </c>
      <c r="Q18" s="305">
        <f>100-P18</f>
        <v>66.194999999999993</v>
      </c>
      <c r="R18" s="301">
        <v>18</v>
      </c>
      <c r="S18" s="330"/>
      <c r="T18" s="350"/>
      <c r="U18" s="351">
        <f>D18+H18+M18+Q18</f>
        <v>288.39499999999998</v>
      </c>
      <c r="V18" s="410" t="s">
        <v>178</v>
      </c>
      <c r="W18" s="353"/>
      <c r="X18" s="389"/>
    </row>
    <row r="19" spans="1:24" ht="16" customHeight="1" thickBot="1" x14ac:dyDescent="0.4">
      <c r="A19" s="392" t="s">
        <v>140</v>
      </c>
      <c r="B19" s="317"/>
      <c r="C19" s="318"/>
      <c r="D19" s="380">
        <f>D16+D17+D18</f>
        <v>357</v>
      </c>
      <c r="E19" s="406"/>
      <c r="F19" s="320"/>
      <c r="G19" s="321"/>
      <c r="H19" s="322">
        <f>H16+H17+H18</f>
        <v>173.16</v>
      </c>
      <c r="I19" s="320"/>
      <c r="J19" s="334"/>
      <c r="K19" s="334"/>
      <c r="L19" s="321"/>
      <c r="M19" s="322">
        <f>M16+M17+M18</f>
        <v>178.19</v>
      </c>
      <c r="N19" s="320"/>
      <c r="O19" s="334"/>
      <c r="P19" s="321"/>
      <c r="Q19" s="322">
        <f>Q16+Q17+Q18</f>
        <v>197.07</v>
      </c>
      <c r="R19" s="335">
        <f>SUM(R16:R18)</f>
        <v>83</v>
      </c>
      <c r="S19" s="336">
        <v>32.369999999999997</v>
      </c>
      <c r="T19" s="356">
        <f>R19-S19</f>
        <v>50.63</v>
      </c>
      <c r="U19" s="364"/>
      <c r="V19" s="365"/>
      <c r="W19" s="359">
        <f>D19+H19+M19+Q19+T19</f>
        <v>956.04999999999984</v>
      </c>
      <c r="X19" s="428" t="s">
        <v>168</v>
      </c>
    </row>
    <row r="20" spans="1:24" ht="4.5" customHeight="1" x14ac:dyDescent="0.35">
      <c r="A20" s="472"/>
      <c r="B20" s="473"/>
      <c r="C20" s="473"/>
      <c r="D20" s="473"/>
      <c r="E20" s="473"/>
      <c r="F20" s="473"/>
      <c r="G20" s="473"/>
      <c r="H20" s="473"/>
      <c r="I20" s="473"/>
      <c r="J20" s="473"/>
      <c r="K20" s="473"/>
      <c r="L20" s="473"/>
      <c r="M20" s="473"/>
      <c r="N20" s="473"/>
      <c r="O20" s="473"/>
      <c r="P20" s="473"/>
      <c r="Q20" s="473"/>
      <c r="R20" s="473"/>
      <c r="S20" s="473"/>
      <c r="T20" s="473"/>
      <c r="U20" s="473"/>
      <c r="V20" s="473"/>
      <c r="W20" s="473"/>
      <c r="X20" s="474"/>
    </row>
    <row r="21" spans="1:24" ht="16" customHeight="1" x14ac:dyDescent="0.35">
      <c r="A21" s="388" t="s">
        <v>141</v>
      </c>
      <c r="B21" s="420" t="s">
        <v>134</v>
      </c>
      <c r="C21" s="33" t="s">
        <v>142</v>
      </c>
      <c r="D21" s="379">
        <v>100</v>
      </c>
      <c r="E21" s="409"/>
      <c r="F21" s="303">
        <v>89</v>
      </c>
      <c r="G21" s="304">
        <v>12.58</v>
      </c>
      <c r="H21" s="305">
        <f>F21-G21</f>
        <v>76.42</v>
      </c>
      <c r="I21" s="306">
        <v>50</v>
      </c>
      <c r="J21" s="328">
        <v>44</v>
      </c>
      <c r="K21" s="328">
        <f>SUM(I21:J21)</f>
        <v>94</v>
      </c>
      <c r="L21" s="329">
        <v>17.37</v>
      </c>
      <c r="M21" s="305">
        <f>K21-L21</f>
        <v>76.63</v>
      </c>
      <c r="N21" s="418">
        <v>46.63</v>
      </c>
      <c r="O21" s="418">
        <v>27.99</v>
      </c>
      <c r="P21" s="329">
        <f>SUM(N21,O21)/2</f>
        <v>37.31</v>
      </c>
      <c r="Q21" s="305">
        <f>100-P21</f>
        <v>62.69</v>
      </c>
      <c r="R21" s="301">
        <v>29</v>
      </c>
      <c r="S21" s="330"/>
      <c r="T21" s="350"/>
      <c r="U21" s="351">
        <f>D21+H21+M21+Q21</f>
        <v>315.74</v>
      </c>
      <c r="V21" s="427" t="s">
        <v>172</v>
      </c>
      <c r="W21" s="353"/>
      <c r="X21" s="389"/>
    </row>
    <row r="22" spans="1:24" ht="16" customHeight="1" x14ac:dyDescent="0.35">
      <c r="A22" s="388" t="s">
        <v>143</v>
      </c>
      <c r="B22" s="421"/>
      <c r="C22" s="33"/>
      <c r="D22" s="379">
        <v>107</v>
      </c>
      <c r="E22" s="410"/>
      <c r="F22" s="303">
        <v>96</v>
      </c>
      <c r="G22" s="304">
        <v>16.45</v>
      </c>
      <c r="H22" s="305">
        <f>F22-G22</f>
        <v>79.55</v>
      </c>
      <c r="I22" s="306">
        <v>40</v>
      </c>
      <c r="J22" s="328">
        <v>44</v>
      </c>
      <c r="K22" s="328">
        <f>SUM(I22:J22)</f>
        <v>84</v>
      </c>
      <c r="L22" s="329">
        <v>20.350000000000001</v>
      </c>
      <c r="M22" s="305">
        <f>K22-L22</f>
        <v>63.65</v>
      </c>
      <c r="N22" s="418">
        <v>49.75</v>
      </c>
      <c r="O22" s="418">
        <v>40.159999999999997</v>
      </c>
      <c r="P22" s="329">
        <f>SUM(N22,O22)/2</f>
        <v>44.954999999999998</v>
      </c>
      <c r="Q22" s="305">
        <f>100-P22</f>
        <v>55.045000000000002</v>
      </c>
      <c r="R22" s="301">
        <v>25</v>
      </c>
      <c r="S22" s="330"/>
      <c r="T22" s="350"/>
      <c r="U22" s="351">
        <f>D22+H22+M22+Q22</f>
        <v>305.245</v>
      </c>
      <c r="V22" s="410" t="s">
        <v>174</v>
      </c>
      <c r="W22" s="353"/>
      <c r="X22" s="389"/>
    </row>
    <row r="23" spans="1:24" ht="16" customHeight="1" x14ac:dyDescent="0.35">
      <c r="A23" s="31" t="s">
        <v>129</v>
      </c>
      <c r="B23" s="421" t="s">
        <v>134</v>
      </c>
      <c r="C23" s="33" t="s">
        <v>144</v>
      </c>
      <c r="D23" s="379">
        <v>122</v>
      </c>
      <c r="E23" s="410"/>
      <c r="F23" s="303">
        <v>101</v>
      </c>
      <c r="G23" s="304">
        <v>15.77</v>
      </c>
      <c r="H23" s="305">
        <f>F23-G23</f>
        <v>85.23</v>
      </c>
      <c r="I23" s="306">
        <v>50</v>
      </c>
      <c r="J23" s="328">
        <v>59</v>
      </c>
      <c r="K23" s="328">
        <f>SUM(I23:J23)</f>
        <v>109</v>
      </c>
      <c r="L23" s="329">
        <v>16.88</v>
      </c>
      <c r="M23" s="305">
        <f>K23-L23</f>
        <v>92.12</v>
      </c>
      <c r="N23" s="418">
        <v>26.96</v>
      </c>
      <c r="O23" s="418">
        <v>26.94</v>
      </c>
      <c r="P23" s="329">
        <f>SUM(N23,O23)/2</f>
        <v>26.950000000000003</v>
      </c>
      <c r="Q23" s="305">
        <f>100-P23</f>
        <v>73.05</v>
      </c>
      <c r="R23" s="301">
        <v>48</v>
      </c>
      <c r="S23" s="330"/>
      <c r="T23" s="350"/>
      <c r="U23" s="351">
        <f>D23+H23+M23+Q23</f>
        <v>372.40000000000003</v>
      </c>
      <c r="V23" s="549" t="s">
        <v>165</v>
      </c>
      <c r="W23" s="353"/>
      <c r="X23" s="389"/>
    </row>
    <row r="24" spans="1:24" ht="16" customHeight="1" x14ac:dyDescent="0.35">
      <c r="A24" s="390" t="s">
        <v>145</v>
      </c>
      <c r="B24" s="308"/>
      <c r="C24" s="309"/>
      <c r="D24" s="381">
        <f>D21+D22+D23</f>
        <v>329</v>
      </c>
      <c r="E24" s="406"/>
      <c r="F24" s="311"/>
      <c r="G24" s="312"/>
      <c r="H24" s="313">
        <f>H21+H22+H23</f>
        <v>241.2</v>
      </c>
      <c r="I24" s="311"/>
      <c r="J24" s="331"/>
      <c r="K24" s="331"/>
      <c r="L24" s="312"/>
      <c r="M24" s="313">
        <f>M21+M22+M23</f>
        <v>232.4</v>
      </c>
      <c r="N24" s="320"/>
      <c r="O24" s="334"/>
      <c r="P24" s="312"/>
      <c r="Q24" s="313">
        <f>Q21+Q22+Q23</f>
        <v>190.785</v>
      </c>
      <c r="R24" s="332">
        <f>R21+R22+R23</f>
        <v>102</v>
      </c>
      <c r="S24" s="333">
        <v>24.74</v>
      </c>
      <c r="T24" s="356">
        <f>R24-S24</f>
        <v>77.260000000000005</v>
      </c>
      <c r="U24" s="357"/>
      <c r="V24" s="358"/>
      <c r="W24" s="359">
        <f>D24+H24+M24+Q24+T24</f>
        <v>1070.645</v>
      </c>
      <c r="X24" s="550" t="s">
        <v>166</v>
      </c>
    </row>
    <row r="25" spans="1:24" ht="7.25" customHeight="1" x14ac:dyDescent="0.35">
      <c r="A25" s="472"/>
      <c r="B25" s="473"/>
      <c r="C25" s="473"/>
      <c r="D25" s="473"/>
      <c r="E25" s="473"/>
      <c r="F25" s="473"/>
      <c r="G25" s="473"/>
      <c r="H25" s="473"/>
      <c r="I25" s="473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73"/>
      <c r="V25" s="473"/>
      <c r="W25" s="473"/>
      <c r="X25" s="474"/>
    </row>
    <row r="26" spans="1:24" ht="16" customHeight="1" x14ac:dyDescent="0.35">
      <c r="A26" s="391" t="s">
        <v>146</v>
      </c>
      <c r="B26" s="420" t="s">
        <v>5</v>
      </c>
      <c r="C26" s="25" t="s">
        <v>147</v>
      </c>
      <c r="D26" s="378">
        <v>103</v>
      </c>
      <c r="E26" s="409"/>
      <c r="F26" s="297">
        <v>65</v>
      </c>
      <c r="G26" s="298">
        <v>20.54</v>
      </c>
      <c r="H26" s="299">
        <f>F26-G26</f>
        <v>44.46</v>
      </c>
      <c r="I26" s="300">
        <v>20</v>
      </c>
      <c r="J26" s="325">
        <v>29</v>
      </c>
      <c r="K26" s="328">
        <f>SUM(I26:J26)</f>
        <v>49</v>
      </c>
      <c r="L26" s="326">
        <v>24.56</v>
      </c>
      <c r="M26" s="299">
        <f>K26-L26</f>
        <v>24.44</v>
      </c>
      <c r="N26" s="419">
        <v>74.23</v>
      </c>
      <c r="O26" s="419">
        <v>48.56</v>
      </c>
      <c r="P26" s="326">
        <f>SUM(N26,O26)/2</f>
        <v>61.395000000000003</v>
      </c>
      <c r="Q26" s="299">
        <f>100-P26</f>
        <v>38.604999999999997</v>
      </c>
      <c r="R26" s="295">
        <v>39</v>
      </c>
      <c r="S26" s="327"/>
      <c r="T26" s="345"/>
      <c r="U26" s="346">
        <f>D26+H26+M26+Q26</f>
        <v>210.505</v>
      </c>
      <c r="V26" s="409" t="s">
        <v>181</v>
      </c>
      <c r="W26" s="348"/>
      <c r="X26" s="387"/>
    </row>
    <row r="27" spans="1:24" ht="16" customHeight="1" x14ac:dyDescent="0.35">
      <c r="A27" s="388" t="s">
        <v>148</v>
      </c>
      <c r="B27" s="421" t="s">
        <v>5</v>
      </c>
      <c r="C27" s="33" t="s">
        <v>149</v>
      </c>
      <c r="D27" s="379">
        <v>57</v>
      </c>
      <c r="E27" s="410"/>
      <c r="F27" s="303">
        <v>76</v>
      </c>
      <c r="G27" s="304">
        <v>17.88</v>
      </c>
      <c r="H27" s="305">
        <f>F27-G27</f>
        <v>58.120000000000005</v>
      </c>
      <c r="I27" s="306">
        <v>40</v>
      </c>
      <c r="J27" s="328">
        <v>49</v>
      </c>
      <c r="K27" s="328">
        <f>SUM(I27:J27)</f>
        <v>89</v>
      </c>
      <c r="L27" s="329">
        <v>29.76</v>
      </c>
      <c r="M27" s="305">
        <f>K27-L27</f>
        <v>59.239999999999995</v>
      </c>
      <c r="N27" s="418">
        <v>74.69</v>
      </c>
      <c r="O27" s="418">
        <v>44.63</v>
      </c>
      <c r="P27" s="329">
        <f>SUM(N27,O27)/2</f>
        <v>59.66</v>
      </c>
      <c r="Q27" s="305">
        <f>100-P27</f>
        <v>40.340000000000003</v>
      </c>
      <c r="R27" s="301">
        <v>25</v>
      </c>
      <c r="S27" s="330"/>
      <c r="T27" s="350"/>
      <c r="U27" s="351">
        <f>D27+H27+M27+Q27</f>
        <v>214.70000000000002</v>
      </c>
      <c r="V27" s="425" t="s">
        <v>180</v>
      </c>
      <c r="W27" s="353"/>
      <c r="X27" s="389"/>
    </row>
    <row r="28" spans="1:24" ht="16" customHeight="1" x14ac:dyDescent="0.35">
      <c r="A28" s="388" t="s">
        <v>150</v>
      </c>
      <c r="B28" s="421" t="s">
        <v>5</v>
      </c>
      <c r="C28" s="33" t="s">
        <v>151</v>
      </c>
      <c r="D28" s="379">
        <v>120</v>
      </c>
      <c r="E28" s="410" t="s">
        <v>166</v>
      </c>
      <c r="F28" s="303">
        <v>78</v>
      </c>
      <c r="G28" s="304">
        <v>26.94</v>
      </c>
      <c r="H28" s="305">
        <f>F28-G28</f>
        <v>51.06</v>
      </c>
      <c r="I28" s="306">
        <v>40</v>
      </c>
      <c r="J28" s="328">
        <v>55</v>
      </c>
      <c r="K28" s="328">
        <f>SUM(I28:J28)</f>
        <v>95</v>
      </c>
      <c r="L28" s="329">
        <v>45.61</v>
      </c>
      <c r="M28" s="305">
        <f>K28-L28</f>
        <v>49.39</v>
      </c>
      <c r="N28" s="418">
        <v>61.19</v>
      </c>
      <c r="O28" s="418">
        <v>64.19</v>
      </c>
      <c r="P28" s="329">
        <f>SUM(N28,O28)/2</f>
        <v>62.69</v>
      </c>
      <c r="Q28" s="305">
        <f>100-P28</f>
        <v>37.31</v>
      </c>
      <c r="R28" s="301">
        <v>48</v>
      </c>
      <c r="S28" s="330"/>
      <c r="T28" s="350"/>
      <c r="U28" s="351">
        <f>D28+H28+M28+Q28</f>
        <v>257.76</v>
      </c>
      <c r="V28" s="426" t="s">
        <v>179</v>
      </c>
      <c r="W28" s="353"/>
      <c r="X28" s="389"/>
    </row>
    <row r="29" spans="1:24" ht="16" customHeight="1" x14ac:dyDescent="0.35">
      <c r="A29" s="390" t="s">
        <v>152</v>
      </c>
      <c r="B29" s="317"/>
      <c r="C29" s="318"/>
      <c r="D29" s="380">
        <f>D26+D27+D28</f>
        <v>280</v>
      </c>
      <c r="E29" s="406"/>
      <c r="F29" s="320"/>
      <c r="G29" s="321"/>
      <c r="H29" s="322">
        <f>H26+H27+H28</f>
        <v>153.64000000000001</v>
      </c>
      <c r="I29" s="320"/>
      <c r="J29" s="334"/>
      <c r="K29" s="334"/>
      <c r="L29" s="321"/>
      <c r="M29" s="322">
        <f>M26+M27+M28</f>
        <v>133.07</v>
      </c>
      <c r="N29" s="320"/>
      <c r="O29" s="334"/>
      <c r="P29" s="321"/>
      <c r="Q29" s="322">
        <f>Q26+Q27+Q28</f>
        <v>116.255</v>
      </c>
      <c r="R29" s="335">
        <f>R26+R27+R28</f>
        <v>112</v>
      </c>
      <c r="S29" s="336">
        <v>36.19</v>
      </c>
      <c r="T29" s="356">
        <f>R29-S29</f>
        <v>75.81</v>
      </c>
      <c r="U29" s="364"/>
      <c r="V29" s="365"/>
      <c r="W29" s="359">
        <f>D29+H29+M29+Q29+T29</f>
        <v>758.77500000000009</v>
      </c>
      <c r="X29" s="428" t="s">
        <v>169</v>
      </c>
    </row>
    <row r="30" spans="1:24" ht="4.5" customHeight="1" x14ac:dyDescent="0.35">
      <c r="A30" s="477"/>
      <c r="B30" s="478"/>
      <c r="C30" s="478"/>
      <c r="D30" s="478"/>
      <c r="E30" s="478"/>
      <c r="F30" s="478"/>
      <c r="G30" s="478"/>
      <c r="H30" s="478"/>
      <c r="I30" s="478"/>
      <c r="J30" s="478"/>
      <c r="K30" s="478"/>
      <c r="L30" s="478"/>
      <c r="M30" s="478"/>
      <c r="N30" s="478"/>
      <c r="O30" s="478"/>
      <c r="P30" s="478"/>
      <c r="Q30" s="478"/>
      <c r="R30" s="478"/>
      <c r="S30" s="478"/>
      <c r="T30" s="478"/>
      <c r="U30" s="478"/>
      <c r="V30" s="478"/>
      <c r="W30" s="478"/>
      <c r="X30" s="479"/>
    </row>
    <row r="31" spans="1:24" ht="16" customHeight="1" x14ac:dyDescent="0.35">
      <c r="A31" s="23" t="s">
        <v>127</v>
      </c>
      <c r="B31" s="420" t="s">
        <v>5</v>
      </c>
      <c r="C31" s="25" t="s">
        <v>96</v>
      </c>
      <c r="D31" s="379">
        <v>126</v>
      </c>
      <c r="E31" s="409" t="s">
        <v>165</v>
      </c>
      <c r="F31" s="303">
        <v>94</v>
      </c>
      <c r="G31" s="304">
        <v>16.260000000000002</v>
      </c>
      <c r="H31" s="305">
        <f>F31-G31</f>
        <v>77.739999999999995</v>
      </c>
      <c r="I31" s="306">
        <v>50</v>
      </c>
      <c r="J31" s="328">
        <v>58</v>
      </c>
      <c r="K31" s="328">
        <f>SUM(I31:J31)</f>
        <v>108</v>
      </c>
      <c r="L31" s="329">
        <v>22.64</v>
      </c>
      <c r="M31" s="305">
        <f>K31-L31</f>
        <v>85.36</v>
      </c>
      <c r="N31" s="418">
        <v>20.69</v>
      </c>
      <c r="O31" s="418">
        <v>26.09</v>
      </c>
      <c r="P31" s="329">
        <f>SUM(N31,O31)/2</f>
        <v>23.39</v>
      </c>
      <c r="Q31" s="305">
        <f>100-P31</f>
        <v>76.61</v>
      </c>
      <c r="R31" s="301">
        <v>50</v>
      </c>
      <c r="S31" s="330"/>
      <c r="T31" s="350"/>
      <c r="U31" s="351">
        <f>D31+H31+M31+Q31</f>
        <v>365.71000000000004</v>
      </c>
      <c r="V31" s="427" t="s">
        <v>167</v>
      </c>
      <c r="W31" s="353"/>
      <c r="X31" s="389"/>
    </row>
    <row r="32" spans="1:24" ht="16" customHeight="1" x14ac:dyDescent="0.35">
      <c r="A32" s="388" t="s">
        <v>123</v>
      </c>
      <c r="B32" s="421" t="s">
        <v>5</v>
      </c>
      <c r="C32" s="33" t="s">
        <v>94</v>
      </c>
      <c r="D32" s="379">
        <v>122</v>
      </c>
      <c r="E32" s="410" t="s">
        <v>166</v>
      </c>
      <c r="F32" s="303">
        <v>89</v>
      </c>
      <c r="G32" s="304">
        <v>15.22</v>
      </c>
      <c r="H32" s="305">
        <f>F32-G32</f>
        <v>73.78</v>
      </c>
      <c r="I32" s="306">
        <v>60</v>
      </c>
      <c r="J32" s="328">
        <v>39</v>
      </c>
      <c r="K32" s="328">
        <f>SUM(I32:J32)</f>
        <v>99</v>
      </c>
      <c r="L32" s="329">
        <v>19.64</v>
      </c>
      <c r="M32" s="305">
        <f>K32-L32</f>
        <v>79.36</v>
      </c>
      <c r="N32" s="418">
        <v>50.26</v>
      </c>
      <c r="O32" s="418">
        <v>52.39</v>
      </c>
      <c r="P32" s="329">
        <f>SUM(N32,O32)/2</f>
        <v>51.325000000000003</v>
      </c>
      <c r="Q32" s="305">
        <f>100-P32</f>
        <v>48.674999999999997</v>
      </c>
      <c r="R32" s="301">
        <v>25</v>
      </c>
      <c r="S32" s="330"/>
      <c r="T32" s="350"/>
      <c r="U32" s="351">
        <f>D32+H32+M32+Q32</f>
        <v>323.815</v>
      </c>
      <c r="V32" s="426" t="s">
        <v>171</v>
      </c>
      <c r="W32" s="353"/>
      <c r="X32" s="389"/>
    </row>
    <row r="33" spans="1:24" ht="16" customHeight="1" x14ac:dyDescent="0.35">
      <c r="A33" s="388" t="s">
        <v>153</v>
      </c>
      <c r="B33" s="421" t="s">
        <v>5</v>
      </c>
      <c r="C33" s="33" t="s">
        <v>154</v>
      </c>
      <c r="D33" s="379">
        <v>126</v>
      </c>
      <c r="E33" s="410" t="s">
        <v>165</v>
      </c>
      <c r="F33" s="303">
        <v>95</v>
      </c>
      <c r="G33" s="304">
        <v>16.190000000000001</v>
      </c>
      <c r="H33" s="305">
        <f>F33-G33</f>
        <v>78.81</v>
      </c>
      <c r="I33" s="306">
        <v>60</v>
      </c>
      <c r="J33" s="328">
        <v>56</v>
      </c>
      <c r="K33" s="328">
        <f>SUM(I33:J33)</f>
        <v>116</v>
      </c>
      <c r="L33" s="329">
        <v>19.190000000000001</v>
      </c>
      <c r="M33" s="305">
        <f>K33-L33</f>
        <v>96.81</v>
      </c>
      <c r="N33" s="418">
        <v>24.36</v>
      </c>
      <c r="O33" s="418">
        <v>23.32</v>
      </c>
      <c r="P33" s="329">
        <f>SUM(N33,O33)/2</f>
        <v>23.84</v>
      </c>
      <c r="Q33" s="305">
        <f>100-P33</f>
        <v>76.16</v>
      </c>
      <c r="R33" s="301">
        <v>50</v>
      </c>
      <c r="S33" s="330"/>
      <c r="T33" s="350"/>
      <c r="U33" s="351">
        <f>D33+H33+M33+Q33</f>
        <v>377.78</v>
      </c>
      <c r="V33" s="549" t="s">
        <v>164</v>
      </c>
      <c r="W33" s="353"/>
      <c r="X33" s="389"/>
    </row>
    <row r="34" spans="1:24" ht="16" customHeight="1" x14ac:dyDescent="0.35">
      <c r="A34" s="390" t="s">
        <v>155</v>
      </c>
      <c r="B34" s="308"/>
      <c r="C34" s="309"/>
      <c r="D34" s="381">
        <f>D31+D32+D33</f>
        <v>374</v>
      </c>
      <c r="E34" s="406"/>
      <c r="F34" s="311"/>
      <c r="G34" s="312"/>
      <c r="H34" s="313">
        <f>H31+H32+H33</f>
        <v>230.32999999999998</v>
      </c>
      <c r="I34" s="311"/>
      <c r="J34" s="331"/>
      <c r="K34" s="331"/>
      <c r="L34" s="312"/>
      <c r="M34" s="313">
        <f>M31+M32+M33</f>
        <v>261.52999999999997</v>
      </c>
      <c r="N34" s="320"/>
      <c r="O34" s="334"/>
      <c r="P34" s="312"/>
      <c r="Q34" s="313">
        <f>Q31+Q32+Q33</f>
        <v>201.44499999999999</v>
      </c>
      <c r="R34" s="332">
        <f>R31+R32+R33</f>
        <v>125</v>
      </c>
      <c r="S34" s="333">
        <v>27.74</v>
      </c>
      <c r="T34" s="356">
        <f>R34-S34</f>
        <v>97.26</v>
      </c>
      <c r="U34" s="357"/>
      <c r="V34" s="358"/>
      <c r="W34" s="359">
        <f>D34+H34+M34+Q34+T34</f>
        <v>1164.5649999999998</v>
      </c>
      <c r="X34" s="551" t="s">
        <v>164</v>
      </c>
    </row>
    <row r="35" spans="1:24" ht="4.5" customHeight="1" x14ac:dyDescent="0.35">
      <c r="A35" s="472"/>
      <c r="B35" s="473"/>
      <c r="C35" s="473"/>
      <c r="D35" s="473"/>
      <c r="E35" s="473"/>
      <c r="F35" s="473"/>
      <c r="G35" s="473"/>
      <c r="H35" s="473"/>
      <c r="I35" s="473"/>
      <c r="J35" s="473"/>
      <c r="K35" s="473"/>
      <c r="L35" s="473"/>
      <c r="M35" s="473"/>
      <c r="N35" s="473"/>
      <c r="O35" s="473"/>
      <c r="P35" s="473"/>
      <c r="Q35" s="473"/>
      <c r="R35" s="473"/>
      <c r="S35" s="473"/>
      <c r="T35" s="473"/>
      <c r="U35" s="473"/>
      <c r="V35" s="473"/>
      <c r="W35" s="473"/>
      <c r="X35" s="474"/>
    </row>
    <row r="36" spans="1:24" ht="16" customHeight="1" x14ac:dyDescent="0.35">
      <c r="A36" s="388" t="s">
        <v>130</v>
      </c>
      <c r="B36" s="420" t="s">
        <v>5</v>
      </c>
      <c r="C36" s="33" t="s">
        <v>156</v>
      </c>
      <c r="D36" s="379">
        <v>133</v>
      </c>
      <c r="E36" s="409" t="s">
        <v>164</v>
      </c>
      <c r="F36" s="303">
        <v>73</v>
      </c>
      <c r="G36" s="304">
        <v>13.63</v>
      </c>
      <c r="H36" s="305">
        <f>F36-G36</f>
        <v>59.37</v>
      </c>
      <c r="I36" s="306">
        <v>30</v>
      </c>
      <c r="J36" s="328">
        <v>49</v>
      </c>
      <c r="K36" s="328">
        <f>SUM(I36:J36)</f>
        <v>79</v>
      </c>
      <c r="L36" s="329">
        <v>21.56</v>
      </c>
      <c r="M36" s="305">
        <f>K36-L36</f>
        <v>57.44</v>
      </c>
      <c r="N36" s="418">
        <v>50.79</v>
      </c>
      <c r="O36" s="418">
        <v>32.99</v>
      </c>
      <c r="P36" s="329">
        <f>SUM(N36,O36)/2</f>
        <v>41.89</v>
      </c>
      <c r="Q36" s="305">
        <f>100-P36</f>
        <v>58.11</v>
      </c>
      <c r="R36" s="301">
        <v>48</v>
      </c>
      <c r="S36" s="330"/>
      <c r="T36" s="350"/>
      <c r="U36" s="351">
        <f>D36+H36+M36+Q36</f>
        <v>307.92</v>
      </c>
      <c r="V36" s="410" t="s">
        <v>173</v>
      </c>
      <c r="W36" s="353"/>
      <c r="X36" s="389"/>
    </row>
    <row r="37" spans="1:24" ht="16" customHeight="1" x14ac:dyDescent="0.35">
      <c r="A37" s="31" t="s">
        <v>132</v>
      </c>
      <c r="B37" s="421" t="s">
        <v>5</v>
      </c>
      <c r="C37" s="33" t="s">
        <v>93</v>
      </c>
      <c r="D37" s="379">
        <v>135</v>
      </c>
      <c r="E37" s="410" t="s">
        <v>164</v>
      </c>
      <c r="F37" s="303">
        <v>95</v>
      </c>
      <c r="G37" s="304">
        <v>14.99</v>
      </c>
      <c r="H37" s="305">
        <f>F37-G37</f>
        <v>80.010000000000005</v>
      </c>
      <c r="I37" s="306">
        <v>50</v>
      </c>
      <c r="J37" s="328">
        <v>51</v>
      </c>
      <c r="K37" s="328">
        <f>SUM(I37:J37)</f>
        <v>101</v>
      </c>
      <c r="L37" s="329">
        <v>21.36</v>
      </c>
      <c r="M37" s="305">
        <f>K37-L37</f>
        <v>79.64</v>
      </c>
      <c r="N37" s="418">
        <v>26.33</v>
      </c>
      <c r="O37" s="418">
        <v>23.45</v>
      </c>
      <c r="P37" s="329">
        <f>SUM(N37,O37)/2</f>
        <v>24.89</v>
      </c>
      <c r="Q37" s="305">
        <f>100-P37</f>
        <v>75.11</v>
      </c>
      <c r="R37" s="301">
        <v>50</v>
      </c>
      <c r="S37" s="330"/>
      <c r="T37" s="350"/>
      <c r="U37" s="351">
        <f>D37+H37+M37+Q37</f>
        <v>369.76</v>
      </c>
      <c r="V37" s="549" t="s">
        <v>166</v>
      </c>
      <c r="W37" s="353"/>
      <c r="X37" s="389"/>
    </row>
    <row r="38" spans="1:24" ht="16" customHeight="1" x14ac:dyDescent="0.35">
      <c r="A38" s="388" t="s">
        <v>125</v>
      </c>
      <c r="B38" s="421" t="s">
        <v>5</v>
      </c>
      <c r="C38" s="33" t="s">
        <v>92</v>
      </c>
      <c r="D38" s="379">
        <v>118</v>
      </c>
      <c r="E38" s="410" t="s">
        <v>166</v>
      </c>
      <c r="F38" s="303">
        <v>83</v>
      </c>
      <c r="G38" s="304">
        <v>17.3</v>
      </c>
      <c r="H38" s="305">
        <f>F38-G38</f>
        <v>65.7</v>
      </c>
      <c r="I38" s="306">
        <v>40</v>
      </c>
      <c r="J38" s="328">
        <v>61</v>
      </c>
      <c r="K38" s="328">
        <f>SUM(I38:J38)</f>
        <v>101</v>
      </c>
      <c r="L38" s="329">
        <v>18.8</v>
      </c>
      <c r="M38" s="305">
        <f>K38-L38</f>
        <v>82.2</v>
      </c>
      <c r="N38" s="418">
        <v>28.29</v>
      </c>
      <c r="O38" s="418">
        <v>48.36</v>
      </c>
      <c r="P38" s="329">
        <f>SUM(N38,O38)/2</f>
        <v>38.325000000000003</v>
      </c>
      <c r="Q38" s="305">
        <f>100-P38</f>
        <v>61.674999999999997</v>
      </c>
      <c r="R38" s="301">
        <v>37</v>
      </c>
      <c r="S38" s="330"/>
      <c r="T38" s="350"/>
      <c r="U38" s="351">
        <f>D38+H38+M38+Q38</f>
        <v>327.57499999999999</v>
      </c>
      <c r="V38" s="427" t="s">
        <v>169</v>
      </c>
      <c r="W38" s="353"/>
      <c r="X38" s="389"/>
    </row>
    <row r="39" spans="1:24" x14ac:dyDescent="0.35">
      <c r="A39" s="390" t="s">
        <v>157</v>
      </c>
      <c r="B39" s="308"/>
      <c r="C39" s="309"/>
      <c r="D39" s="381">
        <f>D36+D37+D38</f>
        <v>386</v>
      </c>
      <c r="E39" s="406"/>
      <c r="F39" s="311"/>
      <c r="G39" s="312"/>
      <c r="H39" s="313">
        <f>H36+H37+H38</f>
        <v>205.07999999999998</v>
      </c>
      <c r="I39" s="311"/>
      <c r="J39" s="331"/>
      <c r="K39" s="331"/>
      <c r="L39" s="312"/>
      <c r="M39" s="313">
        <f>M36+M37+M38</f>
        <v>219.27999999999997</v>
      </c>
      <c r="N39" s="320"/>
      <c r="O39" s="334"/>
      <c r="P39" s="312"/>
      <c r="Q39" s="313">
        <f>Q36+Q37+Q38</f>
        <v>194.89499999999998</v>
      </c>
      <c r="R39" s="332">
        <f>R36+R37+R38</f>
        <v>135</v>
      </c>
      <c r="S39" s="333">
        <v>31.18</v>
      </c>
      <c r="T39" s="356">
        <f>R39-S39</f>
        <v>103.82</v>
      </c>
      <c r="U39" s="357"/>
      <c r="V39" s="358"/>
      <c r="W39" s="359">
        <f>D39+H39+M39+Q39+T39</f>
        <v>1109.0749999999998</v>
      </c>
      <c r="X39" s="550" t="s">
        <v>165</v>
      </c>
    </row>
    <row r="40" spans="1:24" ht="4.5" customHeight="1" x14ac:dyDescent="0.35">
      <c r="A40" s="472"/>
      <c r="B40" s="473"/>
      <c r="C40" s="473"/>
      <c r="D40" s="473"/>
      <c r="E40" s="473"/>
      <c r="F40" s="473"/>
      <c r="G40" s="473"/>
      <c r="H40" s="473"/>
      <c r="I40" s="473"/>
      <c r="J40" s="473"/>
      <c r="K40" s="473"/>
      <c r="L40" s="473"/>
      <c r="M40" s="473"/>
      <c r="N40" s="476"/>
      <c r="O40" s="476"/>
      <c r="P40" s="473"/>
      <c r="Q40" s="473"/>
      <c r="R40" s="473"/>
      <c r="S40" s="473"/>
      <c r="T40" s="473"/>
      <c r="U40" s="473"/>
      <c r="V40" s="473"/>
      <c r="W40" s="473"/>
      <c r="X40" s="474"/>
    </row>
    <row r="41" spans="1:24" ht="16" customHeight="1" x14ac:dyDescent="0.35">
      <c r="A41" s="388" t="s">
        <v>131</v>
      </c>
      <c r="B41" s="420" t="s">
        <v>5</v>
      </c>
      <c r="C41" s="33" t="s">
        <v>95</v>
      </c>
      <c r="D41" s="378">
        <v>113</v>
      </c>
      <c r="E41" s="409"/>
      <c r="F41" s="297">
        <v>80</v>
      </c>
      <c r="G41" s="298">
        <v>17.579999999999998</v>
      </c>
      <c r="H41" s="299">
        <f>F41-G41</f>
        <v>62.42</v>
      </c>
      <c r="I41" s="300">
        <v>50</v>
      </c>
      <c r="J41" s="325">
        <v>39</v>
      </c>
      <c r="K41" s="328">
        <f>SUM(I41:J41)</f>
        <v>89</v>
      </c>
      <c r="L41" s="326">
        <v>27.99</v>
      </c>
      <c r="M41" s="299">
        <f>K41-L41</f>
        <v>61.010000000000005</v>
      </c>
      <c r="N41" s="419">
        <v>39.4</v>
      </c>
      <c r="O41" s="419">
        <v>35.880000000000003</v>
      </c>
      <c r="P41" s="326">
        <f>SUM(N41,O41)/2</f>
        <v>37.64</v>
      </c>
      <c r="Q41" s="305">
        <f>100-P41</f>
        <v>62.36</v>
      </c>
      <c r="R41" s="295">
        <v>38</v>
      </c>
      <c r="S41" s="327"/>
      <c r="T41" s="345"/>
      <c r="U41" s="346">
        <f>D41+H41+M41+Q41</f>
        <v>298.79000000000002</v>
      </c>
      <c r="V41" s="409" t="s">
        <v>177</v>
      </c>
      <c r="W41" s="348"/>
      <c r="X41" s="387"/>
    </row>
    <row r="42" spans="1:24" ht="16" customHeight="1" x14ac:dyDescent="0.35">
      <c r="A42" s="388" t="s">
        <v>158</v>
      </c>
      <c r="B42" s="421" t="s">
        <v>159</v>
      </c>
      <c r="C42" s="33" t="s">
        <v>160</v>
      </c>
      <c r="D42" s="379">
        <v>114</v>
      </c>
      <c r="E42" s="410"/>
      <c r="F42" s="303">
        <v>89</v>
      </c>
      <c r="G42" s="304">
        <v>14.92</v>
      </c>
      <c r="H42" s="305">
        <f>F42-G42</f>
        <v>74.08</v>
      </c>
      <c r="I42" s="306">
        <v>40</v>
      </c>
      <c r="J42" s="328">
        <v>61</v>
      </c>
      <c r="K42" s="328">
        <f>SUM(I42:J42)</f>
        <v>101</v>
      </c>
      <c r="L42" s="329">
        <v>19.38</v>
      </c>
      <c r="M42" s="305">
        <f>K42-L42</f>
        <v>81.62</v>
      </c>
      <c r="N42" s="418">
        <v>35.32</v>
      </c>
      <c r="O42" s="418">
        <v>31.66</v>
      </c>
      <c r="P42" s="329">
        <f>SUM(N42,O42)/2</f>
        <v>33.49</v>
      </c>
      <c r="Q42" s="305">
        <f>100-P42</f>
        <v>66.509999999999991</v>
      </c>
      <c r="R42" s="301">
        <v>44</v>
      </c>
      <c r="S42" s="330"/>
      <c r="T42" s="350"/>
      <c r="U42" s="351">
        <f>D42+H42+M42+Q42</f>
        <v>336.21</v>
      </c>
      <c r="V42" s="427" t="s">
        <v>168</v>
      </c>
      <c r="W42" s="353"/>
      <c r="X42" s="389"/>
    </row>
    <row r="43" spans="1:24" ht="16" customHeight="1" x14ac:dyDescent="0.35">
      <c r="A43" s="388" t="s">
        <v>161</v>
      </c>
      <c r="B43" s="421" t="s">
        <v>159</v>
      </c>
      <c r="C43" s="33" t="s">
        <v>162</v>
      </c>
      <c r="D43" s="379">
        <v>112</v>
      </c>
      <c r="E43" s="410"/>
      <c r="F43" s="303">
        <v>93</v>
      </c>
      <c r="G43" s="304">
        <v>20.77</v>
      </c>
      <c r="H43" s="305">
        <f>F43-G43</f>
        <v>72.23</v>
      </c>
      <c r="I43" s="306">
        <v>60</v>
      </c>
      <c r="J43" s="328">
        <v>56</v>
      </c>
      <c r="K43" s="328">
        <f>SUM(I43:J43)</f>
        <v>116</v>
      </c>
      <c r="L43" s="329">
        <v>23.45</v>
      </c>
      <c r="M43" s="305">
        <f>K43-L43</f>
        <v>92.55</v>
      </c>
      <c r="N43" s="418">
        <v>57.39</v>
      </c>
      <c r="O43" s="418">
        <v>44.16</v>
      </c>
      <c r="P43" s="329">
        <f>SUM(N43,O43)/2</f>
        <v>50.774999999999999</v>
      </c>
      <c r="Q43" s="305">
        <f>100-P43</f>
        <v>49.225000000000001</v>
      </c>
      <c r="R43" s="301">
        <v>46</v>
      </c>
      <c r="S43" s="330"/>
      <c r="T43" s="350"/>
      <c r="U43" s="351">
        <f>D43+H43+M43+Q43</f>
        <v>326.00500000000005</v>
      </c>
      <c r="V43" s="410" t="s">
        <v>170</v>
      </c>
      <c r="W43" s="353"/>
      <c r="X43" s="389"/>
    </row>
    <row r="44" spans="1:24" ht="16" customHeight="1" thickBot="1" x14ac:dyDescent="0.4">
      <c r="A44" s="392" t="s">
        <v>182</v>
      </c>
      <c r="B44" s="393"/>
      <c r="C44" s="394"/>
      <c r="D44" s="407">
        <f>D41+D42+D43</f>
        <v>339</v>
      </c>
      <c r="E44" s="408"/>
      <c r="F44" s="395"/>
      <c r="G44" s="396"/>
      <c r="H44" s="397">
        <f>H41+H42+H43</f>
        <v>208.73000000000002</v>
      </c>
      <c r="I44" s="395"/>
      <c r="J44" s="398"/>
      <c r="K44" s="398"/>
      <c r="L44" s="396"/>
      <c r="M44" s="397">
        <f>M41+M42+M43</f>
        <v>235.18</v>
      </c>
      <c r="N44" s="395"/>
      <c r="O44" s="398"/>
      <c r="P44" s="396"/>
      <c r="Q44" s="397">
        <f>Q41+Q42+Q43</f>
        <v>178.095</v>
      </c>
      <c r="R44" s="399">
        <f>R41+R42+R43</f>
        <v>128</v>
      </c>
      <c r="S44" s="400">
        <v>34.049999999999997</v>
      </c>
      <c r="T44" s="401">
        <f>R44-S44</f>
        <v>93.95</v>
      </c>
      <c r="U44" s="402"/>
      <c r="V44" s="403"/>
      <c r="W44" s="404">
        <f>D44+H44+M44+Q44+T44</f>
        <v>1054.9550000000002</v>
      </c>
      <c r="X44" s="429" t="s">
        <v>167</v>
      </c>
    </row>
    <row r="45" spans="1:24" ht="4.5" customHeight="1" x14ac:dyDescent="0.35">
      <c r="A45" s="472"/>
      <c r="B45" s="473"/>
      <c r="C45" s="473"/>
      <c r="D45" s="473"/>
      <c r="E45" s="473"/>
      <c r="F45" s="473"/>
      <c r="G45" s="473"/>
      <c r="H45" s="473"/>
      <c r="I45" s="473"/>
      <c r="J45" s="473"/>
      <c r="K45" s="473"/>
      <c r="L45" s="473"/>
      <c r="M45" s="473"/>
      <c r="N45" s="476"/>
      <c r="O45" s="476"/>
      <c r="P45" s="473"/>
      <c r="Q45" s="473"/>
      <c r="R45" s="473"/>
      <c r="S45" s="473"/>
      <c r="T45" s="473"/>
      <c r="U45" s="473"/>
      <c r="V45" s="473"/>
      <c r="W45" s="473"/>
      <c r="X45" s="474"/>
    </row>
    <row r="46" spans="1:24" ht="16" customHeight="1" x14ac:dyDescent="0.35">
      <c r="A46" s="388" t="s">
        <v>124</v>
      </c>
      <c r="B46" s="420" t="s">
        <v>5</v>
      </c>
      <c r="C46" s="33" t="s">
        <v>163</v>
      </c>
      <c r="D46" s="378">
        <v>130</v>
      </c>
      <c r="E46" s="409" t="s">
        <v>165</v>
      </c>
      <c r="F46" s="297">
        <v>95</v>
      </c>
      <c r="G46" s="298">
        <v>13.59</v>
      </c>
      <c r="H46" s="299">
        <f>F46-G46</f>
        <v>81.41</v>
      </c>
      <c r="I46" s="300">
        <v>30</v>
      </c>
      <c r="J46" s="325">
        <v>57</v>
      </c>
      <c r="K46" s="328">
        <f>SUM(I46:J46)</f>
        <v>87</v>
      </c>
      <c r="L46" s="326">
        <v>22.57</v>
      </c>
      <c r="M46" s="299">
        <f>K46-L46</f>
        <v>64.430000000000007</v>
      </c>
      <c r="N46" s="419"/>
      <c r="O46" s="419"/>
      <c r="P46" s="326">
        <f>SUM(N46,O46)/2</f>
        <v>0</v>
      </c>
      <c r="Q46" s="299"/>
      <c r="R46" s="295"/>
      <c r="S46" s="327"/>
      <c r="T46" s="345"/>
      <c r="U46" s="346">
        <f>D46+H46+M46+Q46</f>
        <v>275.84000000000003</v>
      </c>
      <c r="V46" s="371"/>
      <c r="W46" s="348"/>
      <c r="X46" s="387"/>
    </row>
    <row r="47" spans="1:24" ht="16" customHeight="1" x14ac:dyDescent="0.35">
      <c r="A47" s="388"/>
      <c r="B47" s="421"/>
      <c r="C47" s="33"/>
      <c r="D47" s="379"/>
      <c r="E47" s="410"/>
      <c r="F47" s="303"/>
      <c r="G47" s="304"/>
      <c r="H47" s="305">
        <f>F47-G47</f>
        <v>0</v>
      </c>
      <c r="I47" s="306"/>
      <c r="J47" s="328"/>
      <c r="K47" s="328">
        <f>SUM(I47:J47)</f>
        <v>0</v>
      </c>
      <c r="L47" s="329"/>
      <c r="M47" s="305">
        <f>K47-L47</f>
        <v>0</v>
      </c>
      <c r="N47" s="418"/>
      <c r="O47" s="418"/>
      <c r="P47" s="329">
        <f>SUM(N47,O47)/2</f>
        <v>0</v>
      </c>
      <c r="Q47" s="305"/>
      <c r="R47" s="301"/>
      <c r="S47" s="330"/>
      <c r="T47" s="350"/>
      <c r="U47" s="351">
        <f>D47+H47+M47+Q47</f>
        <v>0</v>
      </c>
      <c r="V47" s="372"/>
      <c r="W47" s="353"/>
      <c r="X47" s="389"/>
    </row>
    <row r="48" spans="1:24" ht="16" customHeight="1" x14ac:dyDescent="0.35">
      <c r="A48" s="388"/>
      <c r="B48" s="421"/>
      <c r="C48" s="33"/>
      <c r="D48" s="379"/>
      <c r="E48" s="410"/>
      <c r="F48" s="303"/>
      <c r="G48" s="304"/>
      <c r="H48" s="305">
        <f>F48-G48</f>
        <v>0</v>
      </c>
      <c r="I48" s="306"/>
      <c r="J48" s="328"/>
      <c r="K48" s="328">
        <f>SUM(I48:J48)</f>
        <v>0</v>
      </c>
      <c r="L48" s="329"/>
      <c r="M48" s="305">
        <f>K48-L48</f>
        <v>0</v>
      </c>
      <c r="N48" s="418"/>
      <c r="O48" s="418"/>
      <c r="P48" s="329">
        <f>SUM(N48,O48)/2</f>
        <v>0</v>
      </c>
      <c r="Q48" s="305"/>
      <c r="R48" s="301"/>
      <c r="S48" s="330"/>
      <c r="T48" s="350"/>
      <c r="U48" s="351">
        <f>D48+H48+M48+Q48</f>
        <v>0</v>
      </c>
      <c r="V48" s="355"/>
      <c r="W48" s="353"/>
      <c r="X48" s="389"/>
    </row>
    <row r="49" spans="1:24" ht="16" customHeight="1" thickBot="1" x14ac:dyDescent="0.4">
      <c r="A49" s="392"/>
      <c r="B49" s="393"/>
      <c r="C49" s="394"/>
      <c r="D49" s="407">
        <f>D46+D47+D48</f>
        <v>130</v>
      </c>
      <c r="E49" s="408"/>
      <c r="F49" s="395"/>
      <c r="G49" s="396"/>
      <c r="H49" s="397">
        <f>H46+H47+H48</f>
        <v>81.41</v>
      </c>
      <c r="I49" s="395"/>
      <c r="J49" s="398"/>
      <c r="K49" s="398"/>
      <c r="L49" s="396"/>
      <c r="M49" s="397">
        <f>M46+M47+M48</f>
        <v>64.430000000000007</v>
      </c>
      <c r="N49" s="395"/>
      <c r="O49" s="398"/>
      <c r="P49" s="396"/>
      <c r="Q49" s="397">
        <f>Q46+Q47+Q48</f>
        <v>0</v>
      </c>
      <c r="R49" s="399">
        <f>R46+R47+R48</f>
        <v>0</v>
      </c>
      <c r="S49" s="400"/>
      <c r="T49" s="401">
        <f>R49-S49</f>
        <v>0</v>
      </c>
      <c r="U49" s="402"/>
      <c r="V49" s="403"/>
      <c r="W49" s="404">
        <f>D49+H49+M49+Q49+T49</f>
        <v>275.84000000000003</v>
      </c>
      <c r="X49" s="405"/>
    </row>
    <row r="50" spans="1:24" x14ac:dyDescent="0.35">
      <c r="A50" s="373"/>
      <c r="B50" s="373"/>
      <c r="C50" s="373"/>
      <c r="D50" s="373"/>
      <c r="E50" s="377"/>
      <c r="F50" s="373"/>
      <c r="G50" s="373"/>
      <c r="H50" s="373"/>
      <c r="I50" s="373"/>
      <c r="J50" s="373"/>
      <c r="K50" s="373"/>
      <c r="L50" s="373"/>
      <c r="M50" s="373"/>
      <c r="N50" s="373"/>
      <c r="O50" s="373"/>
      <c r="P50" s="373"/>
      <c r="Q50" s="373"/>
      <c r="R50" s="373"/>
      <c r="S50" s="373"/>
      <c r="T50" s="373"/>
      <c r="U50" s="373"/>
      <c r="V50" s="373"/>
      <c r="W50" s="373"/>
    </row>
    <row r="51" spans="1:24" x14ac:dyDescent="0.35">
      <c r="B51" s="375" t="s">
        <v>112</v>
      </c>
      <c r="C51" s="475" t="s">
        <v>183</v>
      </c>
      <c r="D51" s="475"/>
      <c r="E51" s="475"/>
      <c r="F51" s="475"/>
      <c r="G51" s="374"/>
      <c r="H51" s="374"/>
      <c r="I51" s="374"/>
      <c r="J51" s="374"/>
      <c r="K51" s="374"/>
      <c r="L51" s="374"/>
      <c r="M51" s="374"/>
      <c r="N51" s="374"/>
      <c r="O51" s="374"/>
      <c r="P51" s="373"/>
      <c r="Q51" s="373"/>
      <c r="R51" s="373"/>
      <c r="S51" s="373"/>
      <c r="T51" s="373"/>
      <c r="U51" s="373"/>
      <c r="V51" s="373"/>
      <c r="W51" s="373"/>
      <c r="X51" s="373"/>
    </row>
    <row r="52" spans="1:24" x14ac:dyDescent="0.35">
      <c r="B52" s="374"/>
      <c r="C52" s="374"/>
      <c r="D52" s="374"/>
      <c r="E52" s="376"/>
      <c r="F52" s="374"/>
      <c r="G52" s="374"/>
      <c r="H52" s="374"/>
      <c r="I52" s="374"/>
      <c r="J52" s="374"/>
      <c r="K52" s="374"/>
      <c r="L52" s="374"/>
      <c r="M52" s="374"/>
      <c r="N52" s="374"/>
      <c r="O52" s="374"/>
      <c r="P52" s="373"/>
      <c r="Q52" s="373"/>
      <c r="R52" s="373"/>
      <c r="S52" s="373"/>
      <c r="T52" s="373"/>
      <c r="U52" s="373"/>
      <c r="V52" s="373"/>
      <c r="W52" s="373"/>
      <c r="X52" s="373"/>
    </row>
    <row r="53" spans="1:24" x14ac:dyDescent="0.35">
      <c r="B53" s="375" t="s">
        <v>110</v>
      </c>
      <c r="C53" s="475" t="s">
        <v>137</v>
      </c>
      <c r="D53" s="475"/>
      <c r="E53" s="475"/>
      <c r="F53" s="475"/>
      <c r="G53" s="475"/>
      <c r="H53" s="475"/>
      <c r="I53" s="374"/>
      <c r="J53" s="374"/>
      <c r="K53" s="374"/>
      <c r="L53" s="375" t="s">
        <v>111</v>
      </c>
      <c r="M53" s="475" t="s">
        <v>133</v>
      </c>
      <c r="N53" s="475"/>
      <c r="O53" s="475"/>
      <c r="P53" s="475"/>
      <c r="Q53" s="475"/>
      <c r="R53" s="475"/>
      <c r="S53" s="373"/>
      <c r="T53" s="373"/>
      <c r="U53" s="373"/>
      <c r="V53" s="373"/>
      <c r="W53" s="373"/>
      <c r="X53" s="373"/>
    </row>
    <row r="54" spans="1:24" x14ac:dyDescent="0.35">
      <c r="B54" s="374"/>
      <c r="C54" s="374"/>
      <c r="D54" s="374"/>
      <c r="E54" s="376"/>
      <c r="F54" s="374"/>
      <c r="G54" s="374"/>
      <c r="H54" s="374"/>
      <c r="I54" s="374"/>
      <c r="J54" s="374"/>
      <c r="K54" s="374"/>
      <c r="L54" s="374"/>
      <c r="M54" s="374"/>
      <c r="N54" s="374"/>
      <c r="O54" s="374"/>
      <c r="P54" s="373"/>
      <c r="Q54" s="373"/>
      <c r="R54" s="373"/>
      <c r="S54" s="373"/>
      <c r="T54" s="373"/>
      <c r="U54" s="373"/>
      <c r="V54" s="373"/>
      <c r="W54" s="373"/>
      <c r="X54" s="373"/>
    </row>
    <row r="55" spans="1:24" x14ac:dyDescent="0.35">
      <c r="B55" s="375" t="s">
        <v>100</v>
      </c>
      <c r="C55" s="374"/>
      <c r="D55" s="374"/>
      <c r="E55" s="376"/>
      <c r="F55" s="374"/>
      <c r="G55" s="374"/>
      <c r="H55" s="374"/>
      <c r="I55" s="374"/>
      <c r="J55" s="374"/>
      <c r="K55" s="374"/>
      <c r="L55" s="374"/>
      <c r="M55" s="374"/>
      <c r="N55" s="374"/>
      <c r="O55" s="374"/>
      <c r="P55" s="373"/>
      <c r="Q55" s="373"/>
      <c r="R55" s="373"/>
      <c r="S55" s="373"/>
      <c r="T55" s="373"/>
      <c r="U55" s="373"/>
      <c r="V55" s="373"/>
      <c r="W55" s="373"/>
      <c r="X55" s="373"/>
    </row>
    <row r="56" spans="1:24" x14ac:dyDescent="0.35">
      <c r="B56" s="375" t="s">
        <v>101</v>
      </c>
      <c r="C56" s="475" t="s">
        <v>114</v>
      </c>
      <c r="D56" s="475"/>
      <c r="E56" s="475"/>
      <c r="F56" s="475"/>
      <c r="G56" s="475"/>
      <c r="H56" s="475"/>
      <c r="I56" s="493" t="s">
        <v>102</v>
      </c>
      <c r="J56" s="493"/>
      <c r="K56" s="493"/>
      <c r="L56" s="493"/>
      <c r="M56" s="475" t="s">
        <v>185</v>
      </c>
      <c r="N56" s="475"/>
      <c r="O56" s="475"/>
      <c r="P56" s="475"/>
      <c r="Q56" s="475"/>
      <c r="R56" s="475"/>
      <c r="S56" s="373"/>
      <c r="T56" s="373"/>
      <c r="U56" s="373"/>
      <c r="V56" s="373"/>
      <c r="W56" s="373"/>
      <c r="X56" s="373"/>
    </row>
    <row r="57" spans="1:24" x14ac:dyDescent="0.35">
      <c r="B57" s="375" t="s">
        <v>103</v>
      </c>
      <c r="C57" s="475" t="s">
        <v>114</v>
      </c>
      <c r="D57" s="475"/>
      <c r="E57" s="475"/>
      <c r="F57" s="475"/>
      <c r="G57" s="475"/>
      <c r="H57" s="475"/>
      <c r="I57" s="493" t="s">
        <v>104</v>
      </c>
      <c r="J57" s="493"/>
      <c r="K57" s="493"/>
      <c r="L57" s="493"/>
      <c r="M57" s="475" t="s">
        <v>113</v>
      </c>
      <c r="N57" s="475"/>
      <c r="O57" s="475"/>
      <c r="P57" s="475"/>
      <c r="Q57" s="475"/>
      <c r="R57" s="475"/>
      <c r="S57" s="373"/>
      <c r="T57" s="373"/>
      <c r="U57" s="373"/>
      <c r="V57" s="373"/>
      <c r="W57" s="373"/>
      <c r="X57" s="373"/>
    </row>
    <row r="58" spans="1:24" x14ac:dyDescent="0.35">
      <c r="B58" s="375" t="s">
        <v>109</v>
      </c>
      <c r="C58" s="475" t="s">
        <v>116</v>
      </c>
      <c r="D58" s="475"/>
      <c r="E58" s="475"/>
      <c r="F58" s="475"/>
      <c r="G58" s="475"/>
      <c r="H58" s="475"/>
      <c r="I58" s="493" t="s">
        <v>106</v>
      </c>
      <c r="J58" s="493"/>
      <c r="K58" s="493"/>
      <c r="L58" s="493"/>
      <c r="M58" s="475" t="s">
        <v>186</v>
      </c>
      <c r="N58" s="475"/>
      <c r="O58" s="475"/>
      <c r="P58" s="475"/>
      <c r="Q58" s="475"/>
      <c r="R58" s="475"/>
      <c r="S58" s="373"/>
      <c r="T58" s="373"/>
      <c r="U58" s="373"/>
      <c r="V58" s="373"/>
      <c r="W58" s="373"/>
      <c r="X58" s="373"/>
    </row>
    <row r="59" spans="1:24" x14ac:dyDescent="0.35">
      <c r="B59" s="375" t="s">
        <v>105</v>
      </c>
      <c r="C59" s="475" t="s">
        <v>115</v>
      </c>
      <c r="D59" s="475"/>
      <c r="E59" s="475"/>
      <c r="F59" s="475"/>
      <c r="G59" s="475"/>
      <c r="H59" s="475"/>
      <c r="I59" s="493" t="s">
        <v>122</v>
      </c>
      <c r="J59" s="493"/>
      <c r="K59" s="493"/>
      <c r="L59" s="493"/>
      <c r="S59" s="373"/>
      <c r="T59" s="373"/>
      <c r="U59" s="373"/>
      <c r="V59" s="373"/>
      <c r="W59" s="373"/>
      <c r="X59" s="373"/>
    </row>
    <row r="60" spans="1:24" x14ac:dyDescent="0.35">
      <c r="B60" s="375" t="s">
        <v>107</v>
      </c>
      <c r="C60" s="475" t="s">
        <v>184</v>
      </c>
      <c r="D60" s="475"/>
      <c r="E60" s="475"/>
      <c r="F60" s="475"/>
      <c r="G60" s="475"/>
      <c r="H60" s="475"/>
      <c r="I60" s="493" t="s">
        <v>122</v>
      </c>
      <c r="J60" s="493"/>
      <c r="K60" s="493"/>
      <c r="L60" s="493"/>
      <c r="M60" s="494"/>
      <c r="N60" s="494"/>
      <c r="O60" s="494"/>
      <c r="P60" s="494"/>
      <c r="Q60" s="494"/>
      <c r="R60" s="494"/>
      <c r="S60" s="373"/>
      <c r="T60" s="373"/>
      <c r="U60" s="373"/>
      <c r="V60" s="373"/>
      <c r="W60" s="373"/>
      <c r="X60" s="373"/>
    </row>
    <row r="61" spans="1:24" x14ac:dyDescent="0.35">
      <c r="B61" s="375" t="s">
        <v>108</v>
      </c>
      <c r="C61" s="475" t="s">
        <v>185</v>
      </c>
      <c r="D61" s="475"/>
      <c r="E61" s="475"/>
      <c r="F61" s="475"/>
      <c r="G61" s="475"/>
      <c r="H61" s="475"/>
      <c r="I61" s="493" t="s">
        <v>122</v>
      </c>
      <c r="J61" s="493"/>
      <c r="K61" s="493"/>
      <c r="L61" s="493"/>
      <c r="M61" s="494"/>
      <c r="N61" s="494"/>
      <c r="O61" s="494"/>
      <c r="P61" s="494"/>
      <c r="Q61" s="494"/>
      <c r="R61" s="494"/>
      <c r="S61" s="373"/>
      <c r="T61" s="373"/>
      <c r="U61" s="373"/>
      <c r="V61" s="373"/>
      <c r="W61" s="373"/>
      <c r="X61" s="373"/>
    </row>
    <row r="62" spans="1:24" x14ac:dyDescent="0.35">
      <c r="A62" s="373"/>
      <c r="B62" s="373"/>
      <c r="C62" s="373"/>
      <c r="D62" s="373"/>
      <c r="E62" s="377"/>
      <c r="F62" s="373"/>
      <c r="G62" s="373"/>
      <c r="H62" s="373"/>
      <c r="I62" s="493" t="s">
        <v>122</v>
      </c>
      <c r="J62" s="493"/>
      <c r="K62" s="493"/>
      <c r="L62" s="493"/>
      <c r="M62" s="494"/>
      <c r="N62" s="494"/>
      <c r="O62" s="494"/>
      <c r="P62" s="494"/>
      <c r="Q62" s="494"/>
      <c r="R62" s="494"/>
      <c r="S62" s="373"/>
      <c r="T62" s="373"/>
      <c r="U62" s="373"/>
      <c r="V62" s="373"/>
      <c r="W62" s="373"/>
    </row>
    <row r="63" spans="1:24" x14ac:dyDescent="0.35">
      <c r="A63" s="373"/>
      <c r="B63" s="373"/>
      <c r="C63" s="373"/>
      <c r="D63" s="373"/>
      <c r="E63" s="377"/>
      <c r="F63" s="373"/>
      <c r="G63" s="373"/>
      <c r="H63" s="373"/>
      <c r="I63" s="373"/>
      <c r="J63" s="373"/>
      <c r="K63" s="373"/>
      <c r="L63" s="373"/>
      <c r="M63" s="373"/>
      <c r="N63" s="373"/>
      <c r="O63" s="373"/>
      <c r="P63" s="373"/>
      <c r="Q63" s="373"/>
      <c r="R63" s="373"/>
      <c r="S63" s="373"/>
      <c r="T63" s="373"/>
      <c r="U63" s="373"/>
      <c r="V63" s="373"/>
      <c r="W63" s="373"/>
    </row>
    <row r="64" spans="1:24" x14ac:dyDescent="0.35">
      <c r="A64" s="373"/>
      <c r="B64" s="373"/>
      <c r="C64" s="373"/>
      <c r="D64" s="373"/>
      <c r="E64" s="377"/>
      <c r="F64" s="373"/>
    </row>
  </sheetData>
  <protectedRanges>
    <protectedRange sqref="A43 A31 A48" name="Oblast1_5"/>
    <protectedRange sqref="A22" name="Oblast1_1_1"/>
    <protectedRange sqref="A36:A38 A33 A21 A26:A28 A41 A46" name="Oblast1_2_1"/>
    <protectedRange sqref="A23" name="Oblast1_3_1"/>
    <protectedRange sqref="A16:A18 A42 A32 A47" name="Oblast1_2_1_1"/>
  </protectedRanges>
  <mergeCells count="56">
    <mergeCell ref="M61:R61"/>
    <mergeCell ref="M62:R62"/>
    <mergeCell ref="C53:H53"/>
    <mergeCell ref="M53:R53"/>
    <mergeCell ref="C51:F51"/>
    <mergeCell ref="I61:L61"/>
    <mergeCell ref="M60:R60"/>
    <mergeCell ref="C56:H56"/>
    <mergeCell ref="C57:H57"/>
    <mergeCell ref="C59:H59"/>
    <mergeCell ref="C60:H60"/>
    <mergeCell ref="I60:L60"/>
    <mergeCell ref="M58:R58"/>
    <mergeCell ref="C58:H58"/>
    <mergeCell ref="C61:H61"/>
    <mergeCell ref="I62:L62"/>
    <mergeCell ref="I56:L56"/>
    <mergeCell ref="I57:L57"/>
    <mergeCell ref="I58:L58"/>
    <mergeCell ref="I59:L59"/>
    <mergeCell ref="A13:A15"/>
    <mergeCell ref="I13:M13"/>
    <mergeCell ref="R13:T13"/>
    <mergeCell ref="F14:H14"/>
    <mergeCell ref="U13:V14"/>
    <mergeCell ref="F13:H13"/>
    <mergeCell ref="I14:M14"/>
    <mergeCell ref="R14:T14"/>
    <mergeCell ref="A25:X25"/>
    <mergeCell ref="M56:R56"/>
    <mergeCell ref="M57:R57"/>
    <mergeCell ref="A40:X40"/>
    <mergeCell ref="A20:X20"/>
    <mergeCell ref="A35:X35"/>
    <mergeCell ref="A30:X30"/>
    <mergeCell ref="A45:X45"/>
    <mergeCell ref="A1:X1"/>
    <mergeCell ref="B2:V2"/>
    <mergeCell ref="B3:V3"/>
    <mergeCell ref="B4:V4"/>
    <mergeCell ref="B5:X5"/>
    <mergeCell ref="B6:X6"/>
    <mergeCell ref="D13:E13"/>
    <mergeCell ref="E14:E15"/>
    <mergeCell ref="N13:Q13"/>
    <mergeCell ref="N14:Q14"/>
    <mergeCell ref="B7:X7"/>
    <mergeCell ref="B8:X8"/>
    <mergeCell ref="B9:X9"/>
    <mergeCell ref="B10:X10"/>
    <mergeCell ref="B11:X11"/>
    <mergeCell ref="W13:X14"/>
    <mergeCell ref="B13:B15"/>
    <mergeCell ref="C13:C15"/>
    <mergeCell ref="D14:D15"/>
    <mergeCell ref="B12:X12"/>
  </mergeCells>
  <printOptions horizontalCentered="1"/>
  <pageMargins left="0.23622047244094491" right="0.23622047244094491" top="0.23622047244094491" bottom="0.15748031496062992" header="0.15748031496062992" footer="0.11811023622047245"/>
  <pageSetup paperSize="9" scale="62" orientation="landscape" verticalDpi="4294967293" copies="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3"/>
  <sheetViews>
    <sheetView view="pageBreakPreview" zoomScaleNormal="100" workbookViewId="0">
      <selection activeCell="C3" sqref="C3"/>
    </sheetView>
  </sheetViews>
  <sheetFormatPr defaultColWidth="9.08984375" defaultRowHeight="12.5" x14ac:dyDescent="0.25"/>
  <cols>
    <col min="1" max="1" width="20.08984375" style="278" customWidth="1"/>
    <col min="2" max="2" width="9.08984375" style="278"/>
    <col min="3" max="5" width="11.6328125" style="278" customWidth="1"/>
    <col min="6" max="6" width="11" style="278" bestFit="1" customWidth="1"/>
    <col min="7" max="8" width="9.08984375" style="278"/>
    <col min="9" max="9" width="4.7265625" style="278" bestFit="1" customWidth="1"/>
    <col min="10" max="10" width="18.08984375" style="278" bestFit="1" customWidth="1"/>
    <col min="11" max="12" width="9.08984375" style="278"/>
    <col min="13" max="13" width="11" style="278" bestFit="1" customWidth="1"/>
    <col min="14" max="16384" width="9.08984375" style="278"/>
  </cols>
  <sheetData>
    <row r="1" spans="1:6" ht="15" customHeight="1" x14ac:dyDescent="0.25">
      <c r="A1" s="495" t="s">
        <v>33</v>
      </c>
      <c r="B1" s="495"/>
      <c r="C1" s="495"/>
      <c r="D1" s="495"/>
      <c r="E1" s="495"/>
      <c r="F1" s="495"/>
    </row>
    <row r="2" spans="1:6" ht="15" customHeight="1" x14ac:dyDescent="0.25">
      <c r="A2" s="279" t="s">
        <v>42</v>
      </c>
      <c r="B2" s="279" t="s">
        <v>40</v>
      </c>
      <c r="C2" s="280" t="s">
        <v>43</v>
      </c>
      <c r="D2" s="280" t="s">
        <v>44</v>
      </c>
      <c r="E2" s="279" t="s">
        <v>45</v>
      </c>
      <c r="F2" s="279" t="s">
        <v>46</v>
      </c>
    </row>
    <row r="3" spans="1:6" ht="20" customHeight="1" x14ac:dyDescent="0.25">
      <c r="A3" s="286"/>
      <c r="B3" s="369">
        <v>100</v>
      </c>
      <c r="C3" s="370"/>
      <c r="D3" s="370"/>
      <c r="E3" s="369">
        <f t="shared" ref="E3:E32" si="0">SUM(C3,D3)/2</f>
        <v>0</v>
      </c>
      <c r="F3" s="369">
        <f t="shared" ref="F3:F32" si="1">B3-E3</f>
        <v>100</v>
      </c>
    </row>
    <row r="4" spans="1:6" ht="20" customHeight="1" x14ac:dyDescent="0.25">
      <c r="A4" s="286"/>
      <c r="B4" s="369">
        <v>100</v>
      </c>
      <c r="C4" s="370"/>
      <c r="D4" s="370"/>
      <c r="E4" s="369">
        <f t="shared" si="0"/>
        <v>0</v>
      </c>
      <c r="F4" s="369">
        <f t="shared" si="1"/>
        <v>100</v>
      </c>
    </row>
    <row r="5" spans="1:6" ht="20" customHeight="1" x14ac:dyDescent="0.25">
      <c r="A5" s="286"/>
      <c r="B5" s="369">
        <v>100</v>
      </c>
      <c r="C5" s="370"/>
      <c r="D5" s="370"/>
      <c r="E5" s="369">
        <f t="shared" si="0"/>
        <v>0</v>
      </c>
      <c r="F5" s="369">
        <f t="shared" si="1"/>
        <v>100</v>
      </c>
    </row>
    <row r="6" spans="1:6" ht="20" customHeight="1" x14ac:dyDescent="0.25">
      <c r="A6" s="286"/>
      <c r="B6" s="369">
        <v>100</v>
      </c>
      <c r="C6" s="370"/>
      <c r="D6" s="370"/>
      <c r="E6" s="369">
        <f t="shared" si="0"/>
        <v>0</v>
      </c>
      <c r="F6" s="369">
        <f t="shared" si="1"/>
        <v>100</v>
      </c>
    </row>
    <row r="7" spans="1:6" ht="20" customHeight="1" x14ac:dyDescent="0.25">
      <c r="A7" s="286"/>
      <c r="B7" s="369">
        <v>100</v>
      </c>
      <c r="C7" s="370"/>
      <c r="D7" s="370"/>
      <c r="E7" s="369">
        <f t="shared" si="0"/>
        <v>0</v>
      </c>
      <c r="F7" s="369">
        <f t="shared" si="1"/>
        <v>100</v>
      </c>
    </row>
    <row r="8" spans="1:6" ht="20" customHeight="1" x14ac:dyDescent="0.25">
      <c r="A8" s="281"/>
      <c r="B8" s="369">
        <v>100</v>
      </c>
      <c r="C8" s="370"/>
      <c r="D8" s="370"/>
      <c r="E8" s="369">
        <f t="shared" si="0"/>
        <v>0</v>
      </c>
      <c r="F8" s="369">
        <f t="shared" si="1"/>
        <v>100</v>
      </c>
    </row>
    <row r="9" spans="1:6" ht="20" customHeight="1" x14ac:dyDescent="0.25">
      <c r="A9" s="281"/>
      <c r="B9" s="369">
        <v>100</v>
      </c>
      <c r="C9" s="370"/>
      <c r="D9" s="370"/>
      <c r="E9" s="369">
        <f t="shared" si="0"/>
        <v>0</v>
      </c>
      <c r="F9" s="369">
        <f t="shared" si="1"/>
        <v>100</v>
      </c>
    </row>
    <row r="10" spans="1:6" ht="20" customHeight="1" x14ac:dyDescent="0.25">
      <c r="A10" s="286"/>
      <c r="B10" s="369">
        <v>100</v>
      </c>
      <c r="C10" s="370"/>
      <c r="D10" s="370"/>
      <c r="E10" s="369">
        <f t="shared" si="0"/>
        <v>0</v>
      </c>
      <c r="F10" s="369">
        <f t="shared" si="1"/>
        <v>100</v>
      </c>
    </row>
    <row r="11" spans="1:6" ht="20" customHeight="1" x14ac:dyDescent="0.25">
      <c r="A11" s="281"/>
      <c r="B11" s="369">
        <v>100</v>
      </c>
      <c r="C11" s="370"/>
      <c r="D11" s="370"/>
      <c r="E11" s="369">
        <f t="shared" si="0"/>
        <v>0</v>
      </c>
      <c r="F11" s="369">
        <f t="shared" si="1"/>
        <v>100</v>
      </c>
    </row>
    <row r="12" spans="1:6" ht="20" customHeight="1" x14ac:dyDescent="0.25">
      <c r="A12" s="286"/>
      <c r="B12" s="369">
        <v>100</v>
      </c>
      <c r="C12" s="370"/>
      <c r="D12" s="370"/>
      <c r="E12" s="369">
        <f t="shared" si="0"/>
        <v>0</v>
      </c>
      <c r="F12" s="369">
        <f t="shared" si="1"/>
        <v>100</v>
      </c>
    </row>
    <row r="13" spans="1:6" ht="20" customHeight="1" x14ac:dyDescent="0.25">
      <c r="A13" s="286"/>
      <c r="B13" s="369">
        <v>100</v>
      </c>
      <c r="C13" s="370"/>
      <c r="D13" s="370"/>
      <c r="E13" s="369">
        <f t="shared" si="0"/>
        <v>0</v>
      </c>
      <c r="F13" s="369">
        <f t="shared" si="1"/>
        <v>100</v>
      </c>
    </row>
    <row r="14" spans="1:6" ht="20" customHeight="1" x14ac:dyDescent="0.25">
      <c r="A14" s="281"/>
      <c r="B14" s="369">
        <v>100</v>
      </c>
      <c r="C14" s="370"/>
      <c r="D14" s="370"/>
      <c r="E14" s="369">
        <f t="shared" si="0"/>
        <v>0</v>
      </c>
      <c r="F14" s="369">
        <f t="shared" si="1"/>
        <v>100</v>
      </c>
    </row>
    <row r="15" spans="1:6" ht="20" customHeight="1" x14ac:dyDescent="0.25">
      <c r="A15" s="281"/>
      <c r="B15" s="369">
        <v>100</v>
      </c>
      <c r="C15" s="370"/>
      <c r="D15" s="370"/>
      <c r="E15" s="369">
        <f t="shared" si="0"/>
        <v>0</v>
      </c>
      <c r="F15" s="369">
        <f t="shared" si="1"/>
        <v>100</v>
      </c>
    </row>
    <row r="16" spans="1:6" ht="20" customHeight="1" x14ac:dyDescent="0.25">
      <c r="A16" s="281"/>
      <c r="B16" s="369">
        <v>100</v>
      </c>
      <c r="C16" s="370"/>
      <c r="D16" s="370"/>
      <c r="E16" s="369">
        <f t="shared" si="0"/>
        <v>0</v>
      </c>
      <c r="F16" s="369">
        <f t="shared" si="1"/>
        <v>100</v>
      </c>
    </row>
    <row r="17" spans="1:6" ht="20" customHeight="1" x14ac:dyDescent="0.25">
      <c r="A17" s="286"/>
      <c r="B17" s="369">
        <v>100</v>
      </c>
      <c r="C17" s="370"/>
      <c r="D17" s="370"/>
      <c r="E17" s="369">
        <f t="shared" si="0"/>
        <v>0</v>
      </c>
      <c r="F17" s="369">
        <f t="shared" si="1"/>
        <v>100</v>
      </c>
    </row>
    <row r="18" spans="1:6" ht="20" customHeight="1" x14ac:dyDescent="0.25">
      <c r="A18" s="286"/>
      <c r="B18" s="369">
        <v>100</v>
      </c>
      <c r="C18" s="370"/>
      <c r="D18" s="370"/>
      <c r="E18" s="369">
        <f t="shared" si="0"/>
        <v>0</v>
      </c>
      <c r="F18" s="369">
        <f t="shared" si="1"/>
        <v>100</v>
      </c>
    </row>
    <row r="19" spans="1:6" ht="20" customHeight="1" x14ac:dyDescent="0.25">
      <c r="A19" s="281"/>
      <c r="B19" s="369">
        <v>100</v>
      </c>
      <c r="C19" s="370"/>
      <c r="D19" s="370"/>
      <c r="E19" s="369">
        <f t="shared" si="0"/>
        <v>0</v>
      </c>
      <c r="F19" s="369">
        <f t="shared" si="1"/>
        <v>100</v>
      </c>
    </row>
    <row r="20" spans="1:6" ht="20" customHeight="1" x14ac:dyDescent="0.25">
      <c r="A20" s="281"/>
      <c r="B20" s="369">
        <v>100</v>
      </c>
      <c r="C20" s="370"/>
      <c r="D20" s="370"/>
      <c r="E20" s="369">
        <f t="shared" si="0"/>
        <v>0</v>
      </c>
      <c r="F20" s="369">
        <f t="shared" si="1"/>
        <v>100</v>
      </c>
    </row>
    <row r="21" spans="1:6" ht="20" customHeight="1" x14ac:dyDescent="0.25">
      <c r="A21" s="286"/>
      <c r="B21" s="369">
        <v>100</v>
      </c>
      <c r="C21" s="370"/>
      <c r="D21" s="370"/>
      <c r="E21" s="369">
        <f t="shared" si="0"/>
        <v>0</v>
      </c>
      <c r="F21" s="369">
        <f t="shared" si="1"/>
        <v>100</v>
      </c>
    </row>
    <row r="22" spans="1:6" ht="20" customHeight="1" x14ac:dyDescent="0.25">
      <c r="A22" s="286"/>
      <c r="B22" s="369">
        <v>100</v>
      </c>
      <c r="C22" s="370"/>
      <c r="D22" s="370"/>
      <c r="E22" s="369">
        <f t="shared" si="0"/>
        <v>0</v>
      </c>
      <c r="F22" s="369">
        <f t="shared" si="1"/>
        <v>100</v>
      </c>
    </row>
    <row r="23" spans="1:6" ht="20" customHeight="1" x14ac:dyDescent="0.25">
      <c r="A23" s="286"/>
      <c r="B23" s="369">
        <v>100</v>
      </c>
      <c r="C23" s="370"/>
      <c r="D23" s="370"/>
      <c r="E23" s="369">
        <f t="shared" si="0"/>
        <v>0</v>
      </c>
      <c r="F23" s="369">
        <f t="shared" si="1"/>
        <v>100</v>
      </c>
    </row>
    <row r="24" spans="1:6" ht="20" customHeight="1" x14ac:dyDescent="0.25">
      <c r="A24" s="286"/>
      <c r="B24" s="369">
        <v>100</v>
      </c>
      <c r="C24" s="370"/>
      <c r="D24" s="370"/>
      <c r="E24" s="369">
        <f t="shared" si="0"/>
        <v>0</v>
      </c>
      <c r="F24" s="369">
        <f t="shared" si="1"/>
        <v>100</v>
      </c>
    </row>
    <row r="25" spans="1:6" ht="20" customHeight="1" x14ac:dyDescent="0.25">
      <c r="A25" s="286"/>
      <c r="B25" s="369">
        <v>100</v>
      </c>
      <c r="C25" s="370"/>
      <c r="D25" s="370"/>
      <c r="E25" s="369">
        <f t="shared" si="0"/>
        <v>0</v>
      </c>
      <c r="F25" s="369">
        <f t="shared" si="1"/>
        <v>100</v>
      </c>
    </row>
    <row r="26" spans="1:6" ht="20" customHeight="1" x14ac:dyDescent="0.25">
      <c r="A26" s="286"/>
      <c r="B26" s="369">
        <v>100</v>
      </c>
      <c r="C26" s="370"/>
      <c r="D26" s="370"/>
      <c r="E26" s="369">
        <f t="shared" si="0"/>
        <v>0</v>
      </c>
      <c r="F26" s="369">
        <f t="shared" si="1"/>
        <v>100</v>
      </c>
    </row>
    <row r="27" spans="1:6" ht="20" customHeight="1" x14ac:dyDescent="0.25">
      <c r="A27" s="286"/>
      <c r="B27" s="369">
        <v>100</v>
      </c>
      <c r="C27" s="370"/>
      <c r="D27" s="370"/>
      <c r="E27" s="369">
        <f t="shared" si="0"/>
        <v>0</v>
      </c>
      <c r="F27" s="369">
        <f t="shared" si="1"/>
        <v>100</v>
      </c>
    </row>
    <row r="28" spans="1:6" ht="20" customHeight="1" x14ac:dyDescent="0.25">
      <c r="A28" s="286"/>
      <c r="B28" s="369">
        <v>100</v>
      </c>
      <c r="C28" s="370"/>
      <c r="D28" s="370"/>
      <c r="E28" s="369">
        <f t="shared" si="0"/>
        <v>0</v>
      </c>
      <c r="F28" s="369">
        <f t="shared" si="1"/>
        <v>100</v>
      </c>
    </row>
    <row r="29" spans="1:6" ht="20" customHeight="1" x14ac:dyDescent="0.25">
      <c r="A29" s="286"/>
      <c r="B29" s="369">
        <v>100</v>
      </c>
      <c r="C29" s="370"/>
      <c r="D29" s="370"/>
      <c r="E29" s="369">
        <f t="shared" si="0"/>
        <v>0</v>
      </c>
      <c r="F29" s="369">
        <f t="shared" si="1"/>
        <v>100</v>
      </c>
    </row>
    <row r="30" spans="1:6" ht="20" customHeight="1" x14ac:dyDescent="0.25">
      <c r="A30" s="286"/>
      <c r="B30" s="369">
        <v>100</v>
      </c>
      <c r="C30" s="370"/>
      <c r="D30" s="370"/>
      <c r="E30" s="369">
        <f t="shared" si="0"/>
        <v>0</v>
      </c>
      <c r="F30" s="369">
        <f t="shared" si="1"/>
        <v>100</v>
      </c>
    </row>
    <row r="31" spans="1:6" ht="20" customHeight="1" x14ac:dyDescent="0.25">
      <c r="A31" s="286"/>
      <c r="B31" s="369">
        <v>100</v>
      </c>
      <c r="C31" s="370"/>
      <c r="D31" s="370"/>
      <c r="E31" s="369">
        <f t="shared" si="0"/>
        <v>0</v>
      </c>
      <c r="F31" s="369">
        <f t="shared" si="1"/>
        <v>100</v>
      </c>
    </row>
    <row r="32" spans="1:6" ht="20" customHeight="1" x14ac:dyDescent="0.25">
      <c r="A32" s="286"/>
      <c r="B32" s="369">
        <v>100</v>
      </c>
      <c r="C32" s="370"/>
      <c r="D32" s="370"/>
      <c r="E32" s="369">
        <f t="shared" si="0"/>
        <v>0</v>
      </c>
      <c r="F32" s="369">
        <f t="shared" si="1"/>
        <v>100</v>
      </c>
    </row>
    <row r="33" ht="15" customHeight="1" x14ac:dyDescent="0.25"/>
  </sheetData>
  <sheetProtection selectLockedCells="1" selectUnlockedCells="1"/>
  <mergeCells count="1">
    <mergeCell ref="A1:F1"/>
  </mergeCells>
  <printOptions horizontalCentered="1"/>
  <pageMargins left="0.39" right="0.39" top="0.31" bottom="0.28000000000000003" header="0.35" footer="0.24"/>
  <pageSetup paperSize="9" scale="125" orientation="portrait" horizontalDpi="300" verticalDpi="300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4"/>
  <sheetViews>
    <sheetView view="pageBreakPreview" zoomScaleNormal="85" workbookViewId="0">
      <selection activeCell="W13" sqref="W13"/>
    </sheetView>
  </sheetViews>
  <sheetFormatPr defaultColWidth="9.08984375" defaultRowHeight="14.5" outlineLevelCol="1" x14ac:dyDescent="0.35"/>
  <cols>
    <col min="1" max="1" width="18.81640625" customWidth="1"/>
    <col min="2" max="2" width="10.81640625" customWidth="1"/>
    <col min="3" max="3" width="7" customWidth="1"/>
    <col min="4" max="4" width="6.36328125" customWidth="1"/>
    <col min="5" max="5" width="6.08984375" customWidth="1"/>
    <col min="6" max="6" width="6.36328125" customWidth="1"/>
    <col min="7" max="7" width="6.6328125" customWidth="1"/>
    <col min="8" max="9" width="6.08984375" customWidth="1" outlineLevel="1"/>
    <col min="10" max="10" width="6.08984375" customWidth="1"/>
    <col min="11" max="11" width="6.36328125" customWidth="1"/>
    <col min="12" max="12" width="6.6328125" customWidth="1"/>
    <col min="13" max="13" width="6.81640625" customWidth="1"/>
    <col min="14" max="14" width="6.6328125" customWidth="1"/>
    <col min="15" max="15" width="6.36328125" customWidth="1"/>
    <col min="16" max="16" width="6" customWidth="1"/>
    <col min="17" max="17" width="6.6328125" customWidth="1"/>
    <col min="18" max="18" width="7.36328125" customWidth="1"/>
    <col min="19" max="19" width="5.26953125" customWidth="1"/>
    <col min="20" max="20" width="8.26953125" customWidth="1"/>
    <col min="21" max="21" width="6" customWidth="1"/>
  </cols>
  <sheetData>
    <row r="1" spans="1:21" ht="28" customHeight="1" x14ac:dyDescent="0.6">
      <c r="A1" s="515" t="s">
        <v>0</v>
      </c>
      <c r="B1" s="515"/>
      <c r="C1" s="515"/>
      <c r="D1" s="515"/>
      <c r="E1" s="515"/>
      <c r="F1" s="515"/>
      <c r="G1" s="515"/>
      <c r="H1" s="515"/>
      <c r="I1" s="515"/>
      <c r="J1" s="515"/>
      <c r="K1" s="515"/>
      <c r="L1" s="515"/>
      <c r="M1" s="515"/>
      <c r="N1" s="515"/>
      <c r="O1" s="515"/>
      <c r="P1" s="515"/>
      <c r="Q1" s="515"/>
      <c r="R1" s="515"/>
      <c r="S1" s="515"/>
      <c r="T1" s="515"/>
      <c r="U1" s="515"/>
    </row>
    <row r="2" spans="1:21" s="1" customFormat="1" ht="15" customHeight="1" x14ac:dyDescent="0.35">
      <c r="A2" s="287" t="s">
        <v>1</v>
      </c>
      <c r="B2" s="516" t="s">
        <v>2</v>
      </c>
      <c r="C2" s="517"/>
      <c r="D2" s="517"/>
      <c r="E2" s="517"/>
      <c r="F2" s="517"/>
      <c r="G2" s="517"/>
      <c r="H2" s="517"/>
      <c r="I2" s="517"/>
      <c r="J2" s="517"/>
      <c r="K2" s="517"/>
      <c r="L2" s="517"/>
      <c r="M2" s="517"/>
      <c r="N2" s="517"/>
      <c r="O2" s="517"/>
      <c r="P2" s="517"/>
      <c r="Q2" s="517"/>
      <c r="R2" s="517"/>
      <c r="S2" s="517"/>
      <c r="T2" s="337" t="s">
        <v>3</v>
      </c>
      <c r="U2" s="338"/>
    </row>
    <row r="3" spans="1:21" s="1" customFormat="1" ht="15" customHeight="1" x14ac:dyDescent="0.35">
      <c r="A3" s="288" t="s">
        <v>4</v>
      </c>
      <c r="B3" s="444" t="s">
        <v>5</v>
      </c>
      <c r="C3" s="445"/>
      <c r="D3" s="445"/>
      <c r="E3" s="445"/>
      <c r="F3" s="445"/>
      <c r="G3" s="445"/>
      <c r="H3" s="445"/>
      <c r="I3" s="445"/>
      <c r="J3" s="445"/>
      <c r="K3" s="445"/>
      <c r="L3" s="445"/>
      <c r="M3" s="445"/>
      <c r="N3" s="445"/>
      <c r="O3" s="445"/>
      <c r="P3" s="445"/>
      <c r="Q3" s="445"/>
      <c r="R3" s="445"/>
      <c r="S3" s="445"/>
      <c r="T3" s="339" t="s">
        <v>6</v>
      </c>
      <c r="U3" s="340"/>
    </row>
    <row r="4" spans="1:21" s="1" customFormat="1" ht="15" customHeight="1" x14ac:dyDescent="0.35">
      <c r="A4" s="288" t="s">
        <v>7</v>
      </c>
      <c r="B4" s="464"/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  <c r="O4" s="465"/>
      <c r="P4" s="465"/>
      <c r="Q4" s="465"/>
      <c r="R4" s="465"/>
      <c r="S4" s="465"/>
      <c r="T4" s="341" t="s">
        <v>8</v>
      </c>
      <c r="U4" s="342"/>
    </row>
    <row r="5" spans="1:21" s="1" customFormat="1" ht="15" customHeight="1" x14ac:dyDescent="0.35">
      <c r="A5" s="288" t="s">
        <v>9</v>
      </c>
      <c r="B5" s="466" t="s">
        <v>10</v>
      </c>
      <c r="C5" s="467"/>
      <c r="D5" s="467"/>
      <c r="E5" s="467"/>
      <c r="F5" s="467"/>
      <c r="G5" s="467"/>
      <c r="H5" s="467"/>
      <c r="I5" s="467"/>
      <c r="J5" s="467"/>
      <c r="K5" s="467"/>
      <c r="L5" s="467"/>
      <c r="M5" s="467"/>
      <c r="N5" s="467"/>
      <c r="O5" s="467"/>
      <c r="P5" s="467"/>
      <c r="Q5" s="467"/>
      <c r="R5" s="467"/>
      <c r="S5" s="467"/>
      <c r="T5" s="467"/>
      <c r="U5" s="518"/>
    </row>
    <row r="6" spans="1:21" s="1" customFormat="1" ht="13" customHeight="1" x14ac:dyDescent="0.3">
      <c r="A6" s="289" t="s">
        <v>11</v>
      </c>
      <c r="B6" s="441"/>
      <c r="C6" s="442"/>
      <c r="D6" s="442"/>
      <c r="E6" s="442"/>
      <c r="F6" s="442"/>
      <c r="G6" s="442"/>
      <c r="H6" s="442"/>
      <c r="I6" s="442"/>
      <c r="J6" s="442"/>
      <c r="K6" s="442"/>
      <c r="L6" s="442"/>
      <c r="M6" s="442"/>
      <c r="N6" s="442"/>
      <c r="O6" s="442"/>
      <c r="P6" s="442"/>
      <c r="Q6" s="442"/>
      <c r="R6" s="442"/>
      <c r="S6" s="442"/>
      <c r="T6" s="442"/>
      <c r="U6" s="519"/>
    </row>
    <row r="7" spans="1:21" s="1" customFormat="1" ht="13" customHeight="1" x14ac:dyDescent="0.3">
      <c r="A7" s="289" t="s">
        <v>12</v>
      </c>
      <c r="B7" s="441" t="s">
        <v>13</v>
      </c>
      <c r="C7" s="442"/>
      <c r="D7" s="442"/>
      <c r="E7" s="442"/>
      <c r="F7" s="442"/>
      <c r="G7" s="442"/>
      <c r="H7" s="442"/>
      <c r="I7" s="442"/>
      <c r="J7" s="442"/>
      <c r="K7" s="442"/>
      <c r="L7" s="442"/>
      <c r="M7" s="442"/>
      <c r="N7" s="442"/>
      <c r="O7" s="442"/>
      <c r="P7" s="442"/>
      <c r="Q7" s="442"/>
      <c r="R7" s="442"/>
      <c r="S7" s="442"/>
      <c r="T7" s="442"/>
      <c r="U7" s="519"/>
    </row>
    <row r="8" spans="1:21" s="1" customFormat="1" ht="13" customHeight="1" x14ac:dyDescent="0.3">
      <c r="A8" s="289" t="s">
        <v>14</v>
      </c>
      <c r="B8" s="441"/>
      <c r="C8" s="442"/>
      <c r="D8" s="442"/>
      <c r="E8" s="442"/>
      <c r="F8" s="442"/>
      <c r="G8" s="442"/>
      <c r="H8" s="442"/>
      <c r="I8" s="442"/>
      <c r="J8" s="442"/>
      <c r="K8" s="442"/>
      <c r="L8" s="442"/>
      <c r="M8" s="442"/>
      <c r="N8" s="442"/>
      <c r="O8" s="442"/>
      <c r="P8" s="442"/>
      <c r="Q8" s="442"/>
      <c r="R8" s="442"/>
      <c r="S8" s="442"/>
      <c r="T8" s="442"/>
      <c r="U8" s="519"/>
    </row>
    <row r="9" spans="1:21" s="1" customFormat="1" ht="13" customHeight="1" x14ac:dyDescent="0.3">
      <c r="A9" s="289" t="s">
        <v>15</v>
      </c>
      <c r="B9" s="441"/>
      <c r="C9" s="442"/>
      <c r="D9" s="442"/>
      <c r="E9" s="442"/>
      <c r="F9" s="442"/>
      <c r="G9" s="442"/>
      <c r="H9" s="442"/>
      <c r="I9" s="442"/>
      <c r="J9" s="442"/>
      <c r="K9" s="442"/>
      <c r="L9" s="442"/>
      <c r="M9" s="442"/>
      <c r="N9" s="442"/>
      <c r="O9" s="442"/>
      <c r="P9" s="442"/>
      <c r="Q9" s="442"/>
      <c r="R9" s="442"/>
      <c r="S9" s="442"/>
      <c r="T9" s="442"/>
      <c r="U9" s="519"/>
    </row>
    <row r="10" spans="1:21" s="1" customFormat="1" ht="13" customHeight="1" x14ac:dyDescent="0.3">
      <c r="A10" s="289" t="s">
        <v>16</v>
      </c>
      <c r="B10" s="441"/>
      <c r="C10" s="442"/>
      <c r="D10" s="442"/>
      <c r="E10" s="442"/>
      <c r="F10" s="442"/>
      <c r="G10" s="442"/>
      <c r="H10" s="442"/>
      <c r="I10" s="442"/>
      <c r="J10" s="442"/>
      <c r="K10" s="442"/>
      <c r="L10" s="442"/>
      <c r="M10" s="442"/>
      <c r="N10" s="442"/>
      <c r="O10" s="442"/>
      <c r="P10" s="442"/>
      <c r="Q10" s="442"/>
      <c r="R10" s="442"/>
      <c r="S10" s="442"/>
      <c r="T10" s="442"/>
      <c r="U10" s="519"/>
    </row>
    <row r="11" spans="1:21" s="1" customFormat="1" ht="13" customHeight="1" x14ac:dyDescent="0.3">
      <c r="A11" s="289" t="s">
        <v>17</v>
      </c>
      <c r="B11" s="441"/>
      <c r="C11" s="442"/>
      <c r="D11" s="442"/>
      <c r="E11" s="442"/>
      <c r="F11" s="442"/>
      <c r="G11" s="442"/>
      <c r="H11" s="442"/>
      <c r="I11" s="442"/>
      <c r="J11" s="442"/>
      <c r="K11" s="442"/>
      <c r="L11" s="442"/>
      <c r="M11" s="442"/>
      <c r="N11" s="442"/>
      <c r="O11" s="442"/>
      <c r="P11" s="442"/>
      <c r="Q11" s="442"/>
      <c r="R11" s="442"/>
      <c r="S11" s="442"/>
      <c r="T11" s="442"/>
      <c r="U11" s="519"/>
    </row>
    <row r="12" spans="1:21" s="1" customFormat="1" ht="13" customHeight="1" x14ac:dyDescent="0.3">
      <c r="A12" s="290" t="s">
        <v>18</v>
      </c>
      <c r="B12" s="513"/>
      <c r="C12" s="514"/>
      <c r="D12" s="514"/>
      <c r="E12" s="291" t="s">
        <v>19</v>
      </c>
      <c r="F12" s="292"/>
      <c r="G12" s="292"/>
      <c r="H12" s="292"/>
      <c r="I12" s="292"/>
      <c r="J12" s="292"/>
      <c r="K12" s="292"/>
      <c r="L12" s="292"/>
      <c r="M12" s="291"/>
      <c r="N12" s="292"/>
      <c r="O12" s="292"/>
      <c r="P12" s="292"/>
      <c r="Q12" s="343"/>
      <c r="R12" s="291"/>
      <c r="S12" s="291"/>
      <c r="T12" s="292"/>
      <c r="U12" s="344"/>
    </row>
    <row r="13" spans="1:21" ht="15.75" customHeight="1" x14ac:dyDescent="0.35">
      <c r="A13" s="500" t="s">
        <v>20</v>
      </c>
      <c r="B13" s="451" t="s">
        <v>21</v>
      </c>
      <c r="C13" s="454" t="s">
        <v>22</v>
      </c>
      <c r="D13" s="293" t="s">
        <v>23</v>
      </c>
      <c r="E13" s="507" t="s">
        <v>24</v>
      </c>
      <c r="F13" s="508"/>
      <c r="G13" s="509"/>
      <c r="H13" s="507" t="s">
        <v>25</v>
      </c>
      <c r="I13" s="510"/>
      <c r="J13" s="510"/>
      <c r="K13" s="508"/>
      <c r="L13" s="509"/>
      <c r="M13" s="511" t="s">
        <v>26</v>
      </c>
      <c r="N13" s="512"/>
      <c r="O13" s="507" t="s">
        <v>27</v>
      </c>
      <c r="P13" s="508"/>
      <c r="Q13" s="509"/>
      <c r="R13" s="505" t="s">
        <v>28</v>
      </c>
      <c r="S13" s="506"/>
      <c r="T13" s="505" t="s">
        <v>29</v>
      </c>
      <c r="U13" s="506"/>
    </row>
    <row r="14" spans="1:21" ht="15.75" customHeight="1" x14ac:dyDescent="0.35">
      <c r="A14" s="501"/>
      <c r="B14" s="452"/>
      <c r="C14" s="455"/>
      <c r="D14" s="503" t="s">
        <v>30</v>
      </c>
      <c r="E14" s="487" t="s">
        <v>31</v>
      </c>
      <c r="F14" s="488"/>
      <c r="G14" s="489"/>
      <c r="H14" s="487" t="s">
        <v>32</v>
      </c>
      <c r="I14" s="492"/>
      <c r="J14" s="492"/>
      <c r="K14" s="488"/>
      <c r="L14" s="489"/>
      <c r="M14" s="438" t="s">
        <v>33</v>
      </c>
      <c r="N14" s="440"/>
      <c r="O14" s="487" t="s">
        <v>34</v>
      </c>
      <c r="P14" s="488"/>
      <c r="Q14" s="489"/>
      <c r="R14" s="449"/>
      <c r="S14" s="491"/>
      <c r="T14" s="449"/>
      <c r="U14" s="491"/>
    </row>
    <row r="15" spans="1:21" ht="15.75" customHeight="1" x14ac:dyDescent="0.35">
      <c r="A15" s="502"/>
      <c r="B15" s="453"/>
      <c r="C15" s="456"/>
      <c r="D15" s="504"/>
      <c r="E15" s="20" t="s">
        <v>35</v>
      </c>
      <c r="F15" s="21" t="s">
        <v>36</v>
      </c>
      <c r="G15" s="22" t="s">
        <v>37</v>
      </c>
      <c r="H15" s="294" t="s">
        <v>38</v>
      </c>
      <c r="I15" s="323" t="s">
        <v>39</v>
      </c>
      <c r="J15" s="324" t="s">
        <v>35</v>
      </c>
      <c r="K15" s="21" t="s">
        <v>36</v>
      </c>
      <c r="L15" s="22" t="s">
        <v>37</v>
      </c>
      <c r="M15" s="21" t="s">
        <v>36</v>
      </c>
      <c r="N15" s="22" t="s">
        <v>37</v>
      </c>
      <c r="O15" s="20" t="s">
        <v>35</v>
      </c>
      <c r="P15" s="21" t="s">
        <v>36</v>
      </c>
      <c r="Q15" s="22" t="s">
        <v>37</v>
      </c>
      <c r="R15" s="185" t="s">
        <v>40</v>
      </c>
      <c r="S15" s="186" t="s">
        <v>41</v>
      </c>
      <c r="T15" s="185" t="s">
        <v>40</v>
      </c>
      <c r="U15" s="186" t="s">
        <v>41</v>
      </c>
    </row>
    <row r="16" spans="1:21" ht="16" customHeight="1" x14ac:dyDescent="0.35">
      <c r="A16" s="295"/>
      <c r="B16" s="24"/>
      <c r="C16" s="25"/>
      <c r="D16" s="296"/>
      <c r="E16" s="297"/>
      <c r="F16" s="298"/>
      <c r="G16" s="299"/>
      <c r="H16" s="300"/>
      <c r="I16" s="325"/>
      <c r="J16" s="325"/>
      <c r="K16" s="326"/>
      <c r="L16" s="299"/>
      <c r="M16" s="326"/>
      <c r="N16" s="299"/>
      <c r="O16" s="295"/>
      <c r="P16" s="327"/>
      <c r="Q16" s="345"/>
      <c r="R16" s="346"/>
      <c r="S16" s="347"/>
      <c r="T16" s="348"/>
      <c r="U16" s="349"/>
    </row>
    <row r="17" spans="1:21" ht="16" customHeight="1" x14ac:dyDescent="0.35">
      <c r="A17" s="301"/>
      <c r="B17" s="32"/>
      <c r="C17" s="33"/>
      <c r="D17" s="302"/>
      <c r="E17" s="303"/>
      <c r="F17" s="304"/>
      <c r="G17" s="305"/>
      <c r="H17" s="306"/>
      <c r="I17" s="328"/>
      <c r="J17" s="328"/>
      <c r="K17" s="329"/>
      <c r="L17" s="305"/>
      <c r="M17" s="329"/>
      <c r="N17" s="305"/>
      <c r="O17" s="301"/>
      <c r="P17" s="330"/>
      <c r="Q17" s="350"/>
      <c r="R17" s="351"/>
      <c r="S17" s="352"/>
      <c r="T17" s="353"/>
      <c r="U17" s="354"/>
    </row>
    <row r="18" spans="1:21" ht="16" customHeight="1" x14ac:dyDescent="0.35">
      <c r="A18" s="133"/>
      <c r="B18" s="32"/>
      <c r="C18" s="33"/>
      <c r="D18" s="302"/>
      <c r="E18" s="303"/>
      <c r="F18" s="304"/>
      <c r="G18" s="305"/>
      <c r="H18" s="306"/>
      <c r="I18" s="328"/>
      <c r="J18" s="328"/>
      <c r="K18" s="329"/>
      <c r="L18" s="305"/>
      <c r="M18" s="329"/>
      <c r="N18" s="305"/>
      <c r="O18" s="301"/>
      <c r="P18" s="330"/>
      <c r="Q18" s="350"/>
      <c r="R18" s="351"/>
      <c r="S18" s="355"/>
      <c r="T18" s="353"/>
      <c r="U18" s="354"/>
    </row>
    <row r="19" spans="1:21" ht="16" customHeight="1" x14ac:dyDescent="0.35">
      <c r="A19" s="307"/>
      <c r="B19" s="308"/>
      <c r="C19" s="309"/>
      <c r="D19" s="310"/>
      <c r="E19" s="311"/>
      <c r="F19" s="312"/>
      <c r="G19" s="313"/>
      <c r="H19" s="311"/>
      <c r="I19" s="331"/>
      <c r="J19" s="331"/>
      <c r="K19" s="312"/>
      <c r="L19" s="313"/>
      <c r="M19" s="312"/>
      <c r="N19" s="313"/>
      <c r="O19" s="332"/>
      <c r="P19" s="333"/>
      <c r="Q19" s="356"/>
      <c r="R19" s="357"/>
      <c r="S19" s="358"/>
      <c r="T19" s="359"/>
      <c r="U19" s="360"/>
    </row>
    <row r="20" spans="1:21" ht="4.5" customHeight="1" x14ac:dyDescent="0.35">
      <c r="A20" s="496"/>
      <c r="B20" s="473"/>
      <c r="C20" s="473"/>
      <c r="D20" s="473"/>
      <c r="E20" s="473"/>
      <c r="F20" s="473"/>
      <c r="G20" s="473"/>
      <c r="H20" s="473"/>
      <c r="I20" s="473"/>
      <c r="J20" s="473"/>
      <c r="K20" s="473"/>
      <c r="L20" s="473"/>
      <c r="M20" s="473"/>
      <c r="N20" s="473"/>
      <c r="O20" s="473"/>
      <c r="P20" s="473"/>
      <c r="Q20" s="473"/>
      <c r="R20" s="473"/>
      <c r="S20" s="473"/>
      <c r="T20" s="473"/>
      <c r="U20" s="497"/>
    </row>
    <row r="21" spans="1:21" ht="16" customHeight="1" x14ac:dyDescent="0.35">
      <c r="A21" s="295"/>
      <c r="B21" s="24"/>
      <c r="C21" s="25"/>
      <c r="D21" s="296"/>
      <c r="E21" s="297"/>
      <c r="F21" s="298"/>
      <c r="G21" s="299"/>
      <c r="H21" s="300"/>
      <c r="I21" s="325"/>
      <c r="J21" s="325"/>
      <c r="K21" s="326"/>
      <c r="L21" s="299"/>
      <c r="M21" s="326"/>
      <c r="N21" s="299"/>
      <c r="O21" s="295"/>
      <c r="P21" s="327"/>
      <c r="Q21" s="345"/>
      <c r="R21" s="346"/>
      <c r="S21" s="361"/>
      <c r="T21" s="348"/>
      <c r="U21" s="349"/>
    </row>
    <row r="22" spans="1:21" ht="16" customHeight="1" x14ac:dyDescent="0.35">
      <c r="A22" s="301"/>
      <c r="B22" s="314"/>
      <c r="C22" s="33"/>
      <c r="D22" s="302"/>
      <c r="E22" s="303"/>
      <c r="F22" s="304"/>
      <c r="G22" s="305"/>
      <c r="H22" s="306"/>
      <c r="I22" s="328"/>
      <c r="J22" s="328"/>
      <c r="K22" s="329"/>
      <c r="L22" s="305"/>
      <c r="M22" s="329"/>
      <c r="N22" s="305"/>
      <c r="O22" s="301"/>
      <c r="P22" s="330"/>
      <c r="Q22" s="350"/>
      <c r="R22" s="351"/>
      <c r="S22" s="362"/>
      <c r="T22" s="353"/>
      <c r="U22" s="354"/>
    </row>
    <row r="23" spans="1:21" ht="16" customHeight="1" x14ac:dyDescent="0.35">
      <c r="A23" s="133"/>
      <c r="B23" s="32"/>
      <c r="C23" s="33"/>
      <c r="D23" s="302"/>
      <c r="E23" s="303"/>
      <c r="F23" s="304"/>
      <c r="G23" s="305"/>
      <c r="H23" s="306"/>
      <c r="I23" s="328"/>
      <c r="J23" s="328"/>
      <c r="K23" s="329"/>
      <c r="L23" s="305"/>
      <c r="M23" s="329"/>
      <c r="N23" s="305"/>
      <c r="O23" s="301"/>
      <c r="P23" s="330"/>
      <c r="Q23" s="350"/>
      <c r="R23" s="351"/>
      <c r="S23" s="355"/>
      <c r="T23" s="353"/>
      <c r="U23" s="354"/>
    </row>
    <row r="24" spans="1:21" x14ac:dyDescent="0.35">
      <c r="A24" s="307"/>
      <c r="B24" s="308"/>
      <c r="C24" s="309"/>
      <c r="D24" s="310"/>
      <c r="E24" s="311"/>
      <c r="F24" s="312"/>
      <c r="G24" s="313"/>
      <c r="H24" s="311"/>
      <c r="I24" s="331"/>
      <c r="J24" s="331"/>
      <c r="K24" s="312"/>
      <c r="L24" s="313"/>
      <c r="M24" s="312"/>
      <c r="N24" s="313"/>
      <c r="O24" s="332"/>
      <c r="P24" s="333"/>
      <c r="Q24" s="356"/>
      <c r="R24" s="357"/>
      <c r="S24" s="358"/>
      <c r="T24" s="359"/>
      <c r="U24" s="360"/>
    </row>
    <row r="25" spans="1:21" ht="4.5" customHeight="1" x14ac:dyDescent="0.35">
      <c r="A25" s="496"/>
      <c r="B25" s="473"/>
      <c r="C25" s="473"/>
      <c r="D25" s="473"/>
      <c r="E25" s="473"/>
      <c r="F25" s="473"/>
      <c r="G25" s="473"/>
      <c r="H25" s="473"/>
      <c r="I25" s="473"/>
      <c r="J25" s="473"/>
      <c r="K25" s="473"/>
      <c r="L25" s="473"/>
      <c r="M25" s="473"/>
      <c r="N25" s="473"/>
      <c r="O25" s="473"/>
      <c r="P25" s="473"/>
      <c r="Q25" s="473"/>
      <c r="R25" s="473"/>
      <c r="S25" s="473"/>
      <c r="T25" s="473"/>
      <c r="U25" s="497"/>
    </row>
    <row r="26" spans="1:21" ht="16" customHeight="1" x14ac:dyDescent="0.35">
      <c r="A26" s="295"/>
      <c r="B26" s="24"/>
      <c r="C26" s="25"/>
      <c r="D26" s="296"/>
      <c r="E26" s="297"/>
      <c r="F26" s="298"/>
      <c r="G26" s="299"/>
      <c r="H26" s="300"/>
      <c r="I26" s="325"/>
      <c r="J26" s="325"/>
      <c r="K26" s="326"/>
      <c r="L26" s="299"/>
      <c r="M26" s="326"/>
      <c r="N26" s="299"/>
      <c r="O26" s="295"/>
      <c r="P26" s="327"/>
      <c r="Q26" s="345"/>
      <c r="R26" s="346"/>
      <c r="S26" s="347"/>
      <c r="T26" s="348"/>
      <c r="U26" s="349"/>
    </row>
    <row r="27" spans="1:21" ht="16" customHeight="1" x14ac:dyDescent="0.35">
      <c r="A27" s="301"/>
      <c r="B27" s="32"/>
      <c r="C27" s="33"/>
      <c r="D27" s="302"/>
      <c r="E27" s="303"/>
      <c r="F27" s="304"/>
      <c r="G27" s="305"/>
      <c r="H27" s="306"/>
      <c r="I27" s="328"/>
      <c r="J27" s="328"/>
      <c r="K27" s="329"/>
      <c r="L27" s="305"/>
      <c r="M27" s="329"/>
      <c r="N27" s="305"/>
      <c r="O27" s="301"/>
      <c r="P27" s="330"/>
      <c r="Q27" s="350"/>
      <c r="R27" s="351"/>
      <c r="S27" s="362"/>
      <c r="T27" s="353"/>
      <c r="U27" s="354"/>
    </row>
    <row r="28" spans="1:21" ht="16" customHeight="1" x14ac:dyDescent="0.35">
      <c r="A28" s="133"/>
      <c r="B28" s="32"/>
      <c r="C28" s="33"/>
      <c r="D28" s="302"/>
      <c r="E28" s="303"/>
      <c r="F28" s="304"/>
      <c r="G28" s="305"/>
      <c r="H28" s="306"/>
      <c r="I28" s="328"/>
      <c r="J28" s="328"/>
      <c r="K28" s="329"/>
      <c r="L28" s="305"/>
      <c r="M28" s="329"/>
      <c r="N28" s="305"/>
      <c r="O28" s="301"/>
      <c r="P28" s="330"/>
      <c r="Q28" s="350"/>
      <c r="R28" s="351"/>
      <c r="S28" s="355"/>
      <c r="T28" s="353"/>
      <c r="U28" s="354"/>
    </row>
    <row r="29" spans="1:21" ht="16" customHeight="1" x14ac:dyDescent="0.35">
      <c r="A29" s="307"/>
      <c r="B29" s="308"/>
      <c r="C29" s="309"/>
      <c r="D29" s="310"/>
      <c r="E29" s="311"/>
      <c r="F29" s="312"/>
      <c r="G29" s="313"/>
      <c r="H29" s="311"/>
      <c r="I29" s="331"/>
      <c r="J29" s="331"/>
      <c r="K29" s="312"/>
      <c r="L29" s="313"/>
      <c r="M29" s="312"/>
      <c r="N29" s="313"/>
      <c r="O29" s="332"/>
      <c r="P29" s="333"/>
      <c r="Q29" s="356"/>
      <c r="R29" s="357"/>
      <c r="S29" s="358"/>
      <c r="T29" s="359"/>
      <c r="U29" s="360"/>
    </row>
    <row r="30" spans="1:21" ht="4.5" customHeight="1" x14ac:dyDescent="0.35">
      <c r="A30" s="496"/>
      <c r="B30" s="473"/>
      <c r="C30" s="473"/>
      <c r="D30" s="473"/>
      <c r="E30" s="473"/>
      <c r="F30" s="473"/>
      <c r="G30" s="473"/>
      <c r="H30" s="473"/>
      <c r="I30" s="473"/>
      <c r="J30" s="473"/>
      <c r="K30" s="473"/>
      <c r="L30" s="473"/>
      <c r="M30" s="473"/>
      <c r="N30" s="473"/>
      <c r="O30" s="473"/>
      <c r="P30" s="473"/>
      <c r="Q30" s="473"/>
      <c r="R30" s="473"/>
      <c r="S30" s="473"/>
      <c r="T30" s="473"/>
      <c r="U30" s="497"/>
    </row>
    <row r="31" spans="1:21" ht="16" customHeight="1" x14ac:dyDescent="0.35">
      <c r="A31" s="295"/>
      <c r="B31" s="24"/>
      <c r="C31" s="25"/>
      <c r="D31" s="296"/>
      <c r="E31" s="297"/>
      <c r="F31" s="298"/>
      <c r="G31" s="299"/>
      <c r="H31" s="300"/>
      <c r="I31" s="325"/>
      <c r="J31" s="325"/>
      <c r="K31" s="326"/>
      <c r="L31" s="299"/>
      <c r="M31" s="326"/>
      <c r="N31" s="299"/>
      <c r="O31" s="295"/>
      <c r="P31" s="327"/>
      <c r="Q31" s="345"/>
      <c r="R31" s="346"/>
      <c r="S31" s="361"/>
      <c r="T31" s="348"/>
      <c r="U31" s="349"/>
    </row>
    <row r="32" spans="1:21" ht="16" customHeight="1" x14ac:dyDescent="0.35">
      <c r="A32" s="301"/>
      <c r="B32" s="32"/>
      <c r="C32" s="33"/>
      <c r="D32" s="302"/>
      <c r="E32" s="303"/>
      <c r="F32" s="304"/>
      <c r="G32" s="305"/>
      <c r="H32" s="306"/>
      <c r="I32" s="328"/>
      <c r="J32" s="328"/>
      <c r="K32" s="329"/>
      <c r="L32" s="305"/>
      <c r="M32" s="329"/>
      <c r="N32" s="305"/>
      <c r="O32" s="301"/>
      <c r="P32" s="330"/>
      <c r="Q32" s="350"/>
      <c r="R32" s="351"/>
      <c r="S32" s="362"/>
      <c r="T32" s="353"/>
      <c r="U32" s="354"/>
    </row>
    <row r="33" spans="1:21" ht="16" customHeight="1" x14ac:dyDescent="0.35">
      <c r="A33" s="133"/>
      <c r="B33" s="32"/>
      <c r="C33" s="33"/>
      <c r="D33" s="302"/>
      <c r="E33" s="303"/>
      <c r="F33" s="304"/>
      <c r="G33" s="305"/>
      <c r="H33" s="306"/>
      <c r="I33" s="328"/>
      <c r="J33" s="328"/>
      <c r="K33" s="329"/>
      <c r="L33" s="305"/>
      <c r="M33" s="329"/>
      <c r="N33" s="305"/>
      <c r="O33" s="301"/>
      <c r="P33" s="330"/>
      <c r="Q33" s="350"/>
      <c r="R33" s="351"/>
      <c r="S33" s="355"/>
      <c r="T33" s="353"/>
      <c r="U33" s="354"/>
    </row>
    <row r="34" spans="1:21" ht="16" customHeight="1" x14ac:dyDescent="0.35">
      <c r="A34" s="307"/>
      <c r="B34" s="308"/>
      <c r="C34" s="309"/>
      <c r="D34" s="310"/>
      <c r="E34" s="311"/>
      <c r="F34" s="312"/>
      <c r="G34" s="313"/>
      <c r="H34" s="311"/>
      <c r="I34" s="331"/>
      <c r="J34" s="331"/>
      <c r="K34" s="312"/>
      <c r="L34" s="313"/>
      <c r="M34" s="312"/>
      <c r="N34" s="313"/>
      <c r="O34" s="332"/>
      <c r="P34" s="333"/>
      <c r="Q34" s="356"/>
      <c r="R34" s="357"/>
      <c r="S34" s="358"/>
      <c r="T34" s="359"/>
      <c r="U34" s="363"/>
    </row>
    <row r="35" spans="1:21" ht="4.5" customHeight="1" x14ac:dyDescent="0.35">
      <c r="A35" s="496"/>
      <c r="B35" s="473"/>
      <c r="C35" s="473"/>
      <c r="D35" s="473"/>
      <c r="E35" s="473"/>
      <c r="F35" s="473"/>
      <c r="G35" s="473"/>
      <c r="H35" s="473"/>
      <c r="I35" s="473"/>
      <c r="J35" s="473"/>
      <c r="K35" s="473"/>
      <c r="L35" s="473"/>
      <c r="M35" s="473"/>
      <c r="N35" s="473"/>
      <c r="O35" s="473"/>
      <c r="P35" s="473"/>
      <c r="Q35" s="473"/>
      <c r="R35" s="473"/>
      <c r="S35" s="473"/>
      <c r="T35" s="473"/>
      <c r="U35" s="497"/>
    </row>
    <row r="36" spans="1:21" ht="16" customHeight="1" x14ac:dyDescent="0.35">
      <c r="A36" s="295"/>
      <c r="B36" s="315"/>
      <c r="C36" s="25"/>
      <c r="D36" s="296"/>
      <c r="E36" s="297"/>
      <c r="F36" s="298"/>
      <c r="G36" s="299"/>
      <c r="H36" s="300"/>
      <c r="I36" s="325"/>
      <c r="J36" s="325"/>
      <c r="K36" s="326"/>
      <c r="L36" s="299"/>
      <c r="M36" s="326"/>
      <c r="N36" s="299"/>
      <c r="O36" s="295"/>
      <c r="P36" s="327"/>
      <c r="Q36" s="345"/>
      <c r="R36" s="346"/>
      <c r="S36" s="361"/>
      <c r="T36" s="348"/>
      <c r="U36" s="349"/>
    </row>
    <row r="37" spans="1:21" ht="16" customHeight="1" x14ac:dyDescent="0.35">
      <c r="A37" s="301"/>
      <c r="B37" s="32"/>
      <c r="C37" s="33"/>
      <c r="D37" s="302"/>
      <c r="E37" s="303"/>
      <c r="F37" s="304"/>
      <c r="G37" s="305"/>
      <c r="H37" s="306"/>
      <c r="I37" s="328"/>
      <c r="J37" s="328"/>
      <c r="K37" s="329"/>
      <c r="L37" s="305"/>
      <c r="M37" s="329"/>
      <c r="N37" s="305"/>
      <c r="O37" s="301"/>
      <c r="P37" s="330"/>
      <c r="Q37" s="350"/>
      <c r="R37" s="351"/>
      <c r="S37" s="362"/>
      <c r="T37" s="353"/>
      <c r="U37" s="354"/>
    </row>
    <row r="38" spans="1:21" ht="16" customHeight="1" x14ac:dyDescent="0.35">
      <c r="A38" s="133"/>
      <c r="B38" s="32"/>
      <c r="C38" s="33"/>
      <c r="D38" s="302"/>
      <c r="E38" s="303"/>
      <c r="F38" s="304"/>
      <c r="G38" s="305"/>
      <c r="H38" s="306"/>
      <c r="I38" s="328"/>
      <c r="J38" s="328"/>
      <c r="K38" s="329"/>
      <c r="L38" s="305"/>
      <c r="M38" s="329"/>
      <c r="N38" s="305"/>
      <c r="O38" s="301"/>
      <c r="P38" s="330"/>
      <c r="Q38" s="350"/>
      <c r="R38" s="351"/>
      <c r="S38" s="355"/>
      <c r="T38" s="353"/>
      <c r="U38" s="354"/>
    </row>
    <row r="39" spans="1:21" ht="16" customHeight="1" x14ac:dyDescent="0.35">
      <c r="A39" s="316"/>
      <c r="B39" s="317"/>
      <c r="C39" s="318"/>
      <c r="D39" s="319"/>
      <c r="E39" s="320"/>
      <c r="F39" s="321"/>
      <c r="G39" s="322"/>
      <c r="H39" s="320"/>
      <c r="I39" s="334"/>
      <c r="J39" s="334"/>
      <c r="K39" s="321"/>
      <c r="L39" s="322"/>
      <c r="M39" s="321"/>
      <c r="N39" s="322"/>
      <c r="O39" s="335"/>
      <c r="P39" s="336"/>
      <c r="Q39" s="356"/>
      <c r="R39" s="364"/>
      <c r="S39" s="365"/>
      <c r="T39" s="359"/>
      <c r="U39" s="366"/>
    </row>
    <row r="40" spans="1:21" ht="4.5" customHeight="1" x14ac:dyDescent="0.35">
      <c r="A40" s="498"/>
      <c r="B40" s="478"/>
      <c r="C40" s="478"/>
      <c r="D40" s="478"/>
      <c r="E40" s="478"/>
      <c r="F40" s="478"/>
      <c r="G40" s="478"/>
      <c r="H40" s="478"/>
      <c r="I40" s="478"/>
      <c r="J40" s="478"/>
      <c r="K40" s="478"/>
      <c r="L40" s="478"/>
      <c r="M40" s="478"/>
      <c r="N40" s="478"/>
      <c r="O40" s="478"/>
      <c r="P40" s="478"/>
      <c r="Q40" s="478"/>
      <c r="R40" s="478"/>
      <c r="S40" s="478"/>
      <c r="T40" s="478"/>
      <c r="U40" s="499"/>
    </row>
    <row r="41" spans="1:21" ht="16" customHeight="1" x14ac:dyDescent="0.35">
      <c r="A41" s="295"/>
      <c r="B41" s="315"/>
      <c r="C41" s="25"/>
      <c r="D41" s="296"/>
      <c r="E41" s="297"/>
      <c r="F41" s="298"/>
      <c r="G41" s="299"/>
      <c r="H41" s="300"/>
      <c r="I41" s="325"/>
      <c r="J41" s="325"/>
      <c r="K41" s="326"/>
      <c r="L41" s="299"/>
      <c r="M41" s="326"/>
      <c r="N41" s="299"/>
      <c r="O41" s="295"/>
      <c r="P41" s="327"/>
      <c r="Q41" s="345"/>
      <c r="R41" s="346"/>
      <c r="S41" s="361"/>
      <c r="T41" s="348"/>
      <c r="U41" s="349"/>
    </row>
    <row r="42" spans="1:21" ht="16" customHeight="1" x14ac:dyDescent="0.35">
      <c r="A42" s="301"/>
      <c r="B42" s="32"/>
      <c r="C42" s="33"/>
      <c r="D42" s="302"/>
      <c r="E42" s="303"/>
      <c r="F42" s="304"/>
      <c r="G42" s="305"/>
      <c r="H42" s="306"/>
      <c r="I42" s="328"/>
      <c r="J42" s="328"/>
      <c r="K42" s="329"/>
      <c r="L42" s="305"/>
      <c r="M42" s="329"/>
      <c r="N42" s="305"/>
      <c r="O42" s="301"/>
      <c r="P42" s="330"/>
      <c r="Q42" s="350"/>
      <c r="R42" s="351"/>
      <c r="S42" s="362"/>
      <c r="T42" s="353"/>
      <c r="U42" s="354"/>
    </row>
    <row r="43" spans="1:21" ht="16" customHeight="1" x14ac:dyDescent="0.35">
      <c r="A43" s="133"/>
      <c r="B43" s="32"/>
      <c r="C43" s="33"/>
      <c r="D43" s="302"/>
      <c r="E43" s="303"/>
      <c r="F43" s="304"/>
      <c r="G43" s="305"/>
      <c r="H43" s="306"/>
      <c r="I43" s="328"/>
      <c r="J43" s="328"/>
      <c r="K43" s="329"/>
      <c r="L43" s="305"/>
      <c r="M43" s="329"/>
      <c r="N43" s="305"/>
      <c r="O43" s="301"/>
      <c r="P43" s="330"/>
      <c r="Q43" s="350"/>
      <c r="R43" s="351"/>
      <c r="S43" s="355"/>
      <c r="T43" s="353"/>
      <c r="U43" s="354"/>
    </row>
    <row r="44" spans="1:21" ht="16" customHeight="1" x14ac:dyDescent="0.35">
      <c r="A44" s="316"/>
      <c r="B44" s="317"/>
      <c r="C44" s="318"/>
      <c r="D44" s="319"/>
      <c r="E44" s="320"/>
      <c r="F44" s="321"/>
      <c r="G44" s="322"/>
      <c r="H44" s="320"/>
      <c r="I44" s="334"/>
      <c r="J44" s="334"/>
      <c r="K44" s="321"/>
      <c r="L44" s="322"/>
      <c r="M44" s="321"/>
      <c r="N44" s="322"/>
      <c r="O44" s="335"/>
      <c r="P44" s="336"/>
      <c r="Q44" s="367"/>
      <c r="R44" s="364"/>
      <c r="S44" s="365"/>
      <c r="T44" s="368"/>
      <c r="U44" s="366"/>
    </row>
  </sheetData>
  <protectedRanges>
    <protectedRange sqref="A16:A18" name="Oblast1_5"/>
    <protectedRange sqref="A31" name="Oblast1_1_1"/>
    <protectedRange sqref="A21:A23 A26:A28 A32 A36:A38" name="Oblast1_2_1"/>
    <protectedRange sqref="A33" name="Oblast1_3_1"/>
    <protectedRange sqref="A41:A43" name="Oblast1_2_1_1"/>
  </protectedRanges>
  <mergeCells count="31">
    <mergeCell ref="O14:Q14"/>
    <mergeCell ref="T13:U14"/>
    <mergeCell ref="A20:U20"/>
    <mergeCell ref="B12:D12"/>
    <mergeCell ref="A1:U1"/>
    <mergeCell ref="B2:S2"/>
    <mergeCell ref="B3:S3"/>
    <mergeCell ref="B4:S4"/>
    <mergeCell ref="B5:U5"/>
    <mergeCell ref="B6:U6"/>
    <mergeCell ref="B7:U7"/>
    <mergeCell ref="B8:U8"/>
    <mergeCell ref="B9:U9"/>
    <mergeCell ref="B10:U10"/>
    <mergeCell ref="B11:U11"/>
    <mergeCell ref="A25:U25"/>
    <mergeCell ref="A30:U30"/>
    <mergeCell ref="A35:U35"/>
    <mergeCell ref="A40:U40"/>
    <mergeCell ref="A13:A15"/>
    <mergeCell ref="B13:B15"/>
    <mergeCell ref="C13:C15"/>
    <mergeCell ref="D14:D15"/>
    <mergeCell ref="R13:S14"/>
    <mergeCell ref="E13:G13"/>
    <mergeCell ref="H13:L13"/>
    <mergeCell ref="M13:N13"/>
    <mergeCell ref="O13:Q13"/>
    <mergeCell ref="E14:G14"/>
    <mergeCell ref="H14:L14"/>
    <mergeCell ref="M14:N14"/>
  </mergeCells>
  <printOptions horizontalCentered="1"/>
  <pageMargins left="0.24" right="0.24" top="0.24" bottom="0.16" header="0.16" footer="0.12"/>
  <pageSetup paperSize="9" scale="93" orientation="landscape" verticalDpi="4294967293" copies="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3"/>
  <sheetViews>
    <sheetView view="pageBreakPreview" zoomScaleNormal="100" workbookViewId="0">
      <selection activeCell="W13" sqref="W13"/>
    </sheetView>
  </sheetViews>
  <sheetFormatPr defaultColWidth="9.08984375" defaultRowHeight="12.5" x14ac:dyDescent="0.25"/>
  <cols>
    <col min="1" max="1" width="20.08984375" style="278" customWidth="1"/>
    <col min="2" max="2" width="9.08984375" style="278"/>
    <col min="3" max="5" width="11.6328125" style="278" customWidth="1"/>
    <col min="6" max="6" width="11" style="278" bestFit="1" customWidth="1"/>
    <col min="7" max="8" width="9.08984375" style="278"/>
    <col min="9" max="9" width="4.7265625" style="278" bestFit="1" customWidth="1"/>
    <col min="10" max="10" width="18.08984375" style="278" bestFit="1" customWidth="1"/>
    <col min="11" max="12" width="9.08984375" style="278"/>
    <col min="13" max="13" width="11" style="278" bestFit="1" customWidth="1"/>
    <col min="14" max="16384" width="9.08984375" style="278"/>
  </cols>
  <sheetData>
    <row r="1" spans="1:6" ht="15" customHeight="1" x14ac:dyDescent="0.25">
      <c r="A1" s="495" t="s">
        <v>33</v>
      </c>
      <c r="B1" s="495"/>
      <c r="C1" s="495"/>
      <c r="D1" s="495"/>
      <c r="E1" s="495"/>
      <c r="F1" s="495"/>
    </row>
    <row r="2" spans="1:6" ht="15" customHeight="1" x14ac:dyDescent="0.25">
      <c r="A2" s="279" t="s">
        <v>42</v>
      </c>
      <c r="B2" s="279" t="s">
        <v>40</v>
      </c>
      <c r="C2" s="280" t="s">
        <v>43</v>
      </c>
      <c r="D2" s="280" t="s">
        <v>44</v>
      </c>
      <c r="E2" s="279" t="s">
        <v>45</v>
      </c>
      <c r="F2" s="279" t="s">
        <v>46</v>
      </c>
    </row>
    <row r="3" spans="1:6" ht="20" customHeight="1" x14ac:dyDescent="0.25">
      <c r="A3" s="281"/>
      <c r="B3" s="282">
        <v>100</v>
      </c>
      <c r="C3" s="283"/>
      <c r="D3" s="284"/>
      <c r="E3" s="282"/>
      <c r="F3" s="285"/>
    </row>
    <row r="4" spans="1:6" ht="20" customHeight="1" x14ac:dyDescent="0.25">
      <c r="A4" s="281"/>
      <c r="B4" s="282">
        <v>100</v>
      </c>
      <c r="C4" s="283"/>
      <c r="D4" s="284"/>
      <c r="E4" s="282"/>
      <c r="F4" s="285"/>
    </row>
    <row r="5" spans="1:6" ht="20" customHeight="1" x14ac:dyDescent="0.25">
      <c r="A5" s="281"/>
      <c r="B5" s="282">
        <v>100</v>
      </c>
      <c r="C5" s="283"/>
      <c r="D5" s="284"/>
      <c r="E5" s="282"/>
      <c r="F5" s="285"/>
    </row>
    <row r="6" spans="1:6" ht="20" customHeight="1" x14ac:dyDescent="0.25">
      <c r="A6" s="281"/>
      <c r="B6" s="282">
        <v>100</v>
      </c>
      <c r="C6" s="283"/>
      <c r="D6" s="284"/>
      <c r="E6" s="282"/>
      <c r="F6" s="285"/>
    </row>
    <row r="7" spans="1:6" ht="20" customHeight="1" x14ac:dyDescent="0.25">
      <c r="A7" s="281"/>
      <c r="B7" s="282">
        <v>100</v>
      </c>
      <c r="C7" s="283"/>
      <c r="D7" s="284"/>
      <c r="E7" s="282"/>
      <c r="F7" s="285"/>
    </row>
    <row r="8" spans="1:6" ht="20" customHeight="1" x14ac:dyDescent="0.25">
      <c r="A8" s="281"/>
      <c r="B8" s="282">
        <v>100</v>
      </c>
      <c r="C8" s="283"/>
      <c r="D8" s="284"/>
      <c r="E8" s="282"/>
      <c r="F8" s="285"/>
    </row>
    <row r="9" spans="1:6" ht="20" customHeight="1" x14ac:dyDescent="0.25">
      <c r="A9" s="281"/>
      <c r="B9" s="282">
        <v>100</v>
      </c>
      <c r="C9" s="283"/>
      <c r="D9" s="284"/>
      <c r="E9" s="282"/>
      <c r="F9" s="285"/>
    </row>
    <row r="10" spans="1:6" ht="20" customHeight="1" x14ac:dyDescent="0.25">
      <c r="A10" s="281"/>
      <c r="B10" s="282">
        <v>100</v>
      </c>
      <c r="C10" s="283"/>
      <c r="D10" s="284"/>
      <c r="E10" s="282"/>
      <c r="F10" s="285"/>
    </row>
    <row r="11" spans="1:6" ht="20" customHeight="1" x14ac:dyDescent="0.25">
      <c r="A11" s="286"/>
      <c r="B11" s="282">
        <v>100</v>
      </c>
      <c r="C11" s="283"/>
      <c r="D11" s="284"/>
      <c r="E11" s="282"/>
      <c r="F11" s="285"/>
    </row>
    <row r="12" spans="1:6" ht="20" customHeight="1" x14ac:dyDescent="0.25">
      <c r="A12" s="286"/>
      <c r="B12" s="282">
        <v>100</v>
      </c>
      <c r="C12" s="283"/>
      <c r="D12" s="284"/>
      <c r="E12" s="282"/>
      <c r="F12" s="285"/>
    </row>
    <row r="13" spans="1:6" ht="20" customHeight="1" x14ac:dyDescent="0.25">
      <c r="A13" s="286"/>
      <c r="B13" s="282">
        <v>100</v>
      </c>
      <c r="C13" s="283"/>
      <c r="D13" s="284"/>
      <c r="E13" s="282"/>
      <c r="F13" s="285"/>
    </row>
    <row r="14" spans="1:6" ht="20" customHeight="1" x14ac:dyDescent="0.25">
      <c r="A14" s="286"/>
      <c r="B14" s="282">
        <v>100</v>
      </c>
      <c r="C14" s="283"/>
      <c r="D14" s="284"/>
      <c r="E14" s="282"/>
      <c r="F14" s="285"/>
    </row>
    <row r="15" spans="1:6" ht="20" customHeight="1" x14ac:dyDescent="0.25">
      <c r="A15" s="286"/>
      <c r="B15" s="282">
        <v>100</v>
      </c>
      <c r="C15" s="283"/>
      <c r="D15" s="284"/>
      <c r="E15" s="282"/>
      <c r="F15" s="285"/>
    </row>
    <row r="16" spans="1:6" ht="20" customHeight="1" x14ac:dyDescent="0.25">
      <c r="A16" s="286"/>
      <c r="B16" s="282">
        <v>100</v>
      </c>
      <c r="C16" s="283"/>
      <c r="D16" s="284"/>
      <c r="E16" s="282"/>
      <c r="F16" s="285"/>
    </row>
    <row r="17" spans="1:6" ht="20" customHeight="1" x14ac:dyDescent="0.25">
      <c r="A17" s="286"/>
      <c r="B17" s="282">
        <v>100</v>
      </c>
      <c r="C17" s="283"/>
      <c r="D17" s="284"/>
      <c r="E17" s="282"/>
      <c r="F17" s="285"/>
    </row>
    <row r="18" spans="1:6" ht="20" customHeight="1" x14ac:dyDescent="0.25">
      <c r="A18" s="286"/>
      <c r="B18" s="282">
        <v>100</v>
      </c>
      <c r="C18" s="283"/>
      <c r="D18" s="284"/>
      <c r="E18" s="282"/>
      <c r="F18" s="285"/>
    </row>
    <row r="19" spans="1:6" ht="20" customHeight="1" x14ac:dyDescent="0.25">
      <c r="A19" s="286"/>
      <c r="B19" s="282">
        <v>100</v>
      </c>
      <c r="C19" s="283"/>
      <c r="D19" s="284"/>
      <c r="E19" s="282"/>
      <c r="F19" s="285"/>
    </row>
    <row r="20" spans="1:6" ht="20" customHeight="1" x14ac:dyDescent="0.25">
      <c r="A20" s="286"/>
      <c r="B20" s="282">
        <v>100</v>
      </c>
      <c r="C20" s="283"/>
      <c r="D20" s="284"/>
      <c r="E20" s="282"/>
      <c r="F20" s="285"/>
    </row>
    <row r="21" spans="1:6" ht="20" customHeight="1" x14ac:dyDescent="0.25">
      <c r="A21" s="286"/>
      <c r="B21" s="282">
        <v>100</v>
      </c>
      <c r="C21" s="283"/>
      <c r="D21" s="284"/>
      <c r="E21" s="282"/>
      <c r="F21" s="285"/>
    </row>
    <row r="22" spans="1:6" ht="20" customHeight="1" x14ac:dyDescent="0.25">
      <c r="A22" s="286"/>
      <c r="B22" s="282">
        <v>100</v>
      </c>
      <c r="C22" s="283"/>
      <c r="D22" s="284"/>
      <c r="E22" s="282"/>
      <c r="F22" s="285"/>
    </row>
    <row r="23" spans="1:6" ht="20" customHeight="1" x14ac:dyDescent="0.25">
      <c r="A23" s="286"/>
      <c r="B23" s="282">
        <v>100</v>
      </c>
      <c r="C23" s="283"/>
      <c r="D23" s="284"/>
      <c r="E23" s="282"/>
      <c r="F23" s="285"/>
    </row>
    <row r="24" spans="1:6" ht="20" customHeight="1" x14ac:dyDescent="0.25">
      <c r="A24" s="286"/>
      <c r="B24" s="282">
        <v>100</v>
      </c>
      <c r="C24" s="283"/>
      <c r="D24" s="284"/>
      <c r="E24" s="282"/>
      <c r="F24" s="285"/>
    </row>
    <row r="25" spans="1:6" ht="20" customHeight="1" x14ac:dyDescent="0.25">
      <c r="A25" s="286"/>
      <c r="B25" s="282">
        <v>100</v>
      </c>
      <c r="C25" s="283"/>
      <c r="D25" s="284"/>
      <c r="E25" s="282"/>
      <c r="F25" s="285"/>
    </row>
    <row r="26" spans="1:6" ht="20" customHeight="1" x14ac:dyDescent="0.25">
      <c r="A26" s="286"/>
      <c r="B26" s="282">
        <v>100</v>
      </c>
      <c r="C26" s="283"/>
      <c r="D26" s="284"/>
      <c r="E26" s="282"/>
      <c r="F26" s="285"/>
    </row>
    <row r="27" spans="1:6" ht="20" customHeight="1" x14ac:dyDescent="0.25">
      <c r="A27" s="286"/>
      <c r="B27" s="282">
        <v>100</v>
      </c>
      <c r="C27" s="283"/>
      <c r="D27" s="284"/>
      <c r="E27" s="282"/>
      <c r="F27" s="285"/>
    </row>
    <row r="28" spans="1:6" ht="20" customHeight="1" x14ac:dyDescent="0.25">
      <c r="A28" s="286"/>
      <c r="B28" s="282">
        <v>100</v>
      </c>
      <c r="C28" s="283"/>
      <c r="D28" s="284"/>
      <c r="E28" s="282"/>
      <c r="F28" s="285"/>
    </row>
    <row r="29" spans="1:6" ht="20" customHeight="1" x14ac:dyDescent="0.25">
      <c r="A29" s="286"/>
      <c r="B29" s="282">
        <v>100</v>
      </c>
      <c r="C29" s="283"/>
      <c r="D29" s="284"/>
      <c r="E29" s="282"/>
      <c r="F29" s="285"/>
    </row>
    <row r="30" spans="1:6" ht="20" customHeight="1" x14ac:dyDescent="0.25">
      <c r="A30" s="286"/>
      <c r="B30" s="282">
        <v>100</v>
      </c>
      <c r="C30" s="283"/>
      <c r="D30" s="284"/>
      <c r="E30" s="282"/>
      <c r="F30" s="285"/>
    </row>
    <row r="31" spans="1:6" ht="20" customHeight="1" x14ac:dyDescent="0.25">
      <c r="A31" s="286"/>
      <c r="B31" s="282">
        <v>100</v>
      </c>
      <c r="C31" s="283"/>
      <c r="D31" s="284"/>
      <c r="E31" s="282"/>
      <c r="F31" s="285"/>
    </row>
    <row r="32" spans="1:6" ht="20" customHeight="1" x14ac:dyDescent="0.25">
      <c r="A32" s="286"/>
      <c r="B32" s="282">
        <v>100</v>
      </c>
      <c r="C32" s="283"/>
      <c r="D32" s="284"/>
      <c r="E32" s="282"/>
      <c r="F32" s="285"/>
    </row>
    <row r="33" ht="15" customHeight="1" x14ac:dyDescent="0.25"/>
  </sheetData>
  <sheetProtection selectLockedCells="1" selectUnlockedCells="1"/>
  <mergeCells count="1">
    <mergeCell ref="A1:F1"/>
  </mergeCells>
  <printOptions horizontalCentered="1"/>
  <pageMargins left="0.39" right="0.39" top="0.31" bottom="0.28000000000000003" header="0.35" footer="0.24"/>
  <pageSetup paperSize="9" scale="125" orientation="portrait" horizontalDpi="300" verticalDpi="300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3"/>
  <sheetViews>
    <sheetView workbookViewId="0">
      <selection activeCell="H12" sqref="H12"/>
    </sheetView>
  </sheetViews>
  <sheetFormatPr defaultColWidth="9.08984375" defaultRowHeight="12.5" x14ac:dyDescent="0.25"/>
  <cols>
    <col min="1" max="1" width="21.36328125" style="259" customWidth="1"/>
    <col min="2" max="3" width="5.36328125" style="259" customWidth="1"/>
    <col min="4" max="4" width="8.7265625" style="259" customWidth="1"/>
    <col min="5" max="5" width="9.08984375" style="259"/>
    <col min="6" max="6" width="11" style="259" bestFit="1" customWidth="1"/>
    <col min="7" max="16384" width="9.08984375" style="259"/>
  </cols>
  <sheetData>
    <row r="1" spans="1:6" ht="15" customHeight="1" x14ac:dyDescent="0.25">
      <c r="A1" s="520" t="s">
        <v>31</v>
      </c>
      <c r="B1" s="520"/>
      <c r="C1" s="520"/>
      <c r="D1" s="520"/>
      <c r="E1" s="520"/>
      <c r="F1" s="520"/>
    </row>
    <row r="2" spans="1:6" ht="15" customHeight="1" x14ac:dyDescent="0.25">
      <c r="A2" s="260" t="s">
        <v>42</v>
      </c>
      <c r="B2" s="260" t="s">
        <v>47</v>
      </c>
      <c r="C2" s="260" t="s">
        <v>48</v>
      </c>
      <c r="D2" s="260" t="s">
        <v>40</v>
      </c>
      <c r="E2" s="260" t="s">
        <v>49</v>
      </c>
      <c r="F2" s="261" t="s">
        <v>46</v>
      </c>
    </row>
    <row r="3" spans="1:6" ht="16.5" customHeight="1" x14ac:dyDescent="0.25">
      <c r="A3" s="271" t="s">
        <v>50</v>
      </c>
      <c r="B3" s="262"/>
      <c r="C3" s="262"/>
      <c r="D3" s="263">
        <f t="shared" ref="D3:D12" si="0">SUM(B3:C3)</f>
        <v>0</v>
      </c>
      <c r="E3" s="264"/>
      <c r="F3" s="265">
        <f t="shared" ref="F3:F12" si="1">D3-E3</f>
        <v>0</v>
      </c>
    </row>
    <row r="4" spans="1:6" ht="16.5" customHeight="1" x14ac:dyDescent="0.25">
      <c r="A4" s="273" t="s">
        <v>51</v>
      </c>
      <c r="B4" s="274"/>
      <c r="C4" s="274"/>
      <c r="D4" s="275">
        <f t="shared" si="0"/>
        <v>0</v>
      </c>
      <c r="E4" s="276"/>
      <c r="F4" s="276">
        <f t="shared" si="1"/>
        <v>0</v>
      </c>
    </row>
    <row r="5" spans="1:6" ht="16.5" customHeight="1" x14ac:dyDescent="0.25">
      <c r="A5" s="267" t="s">
        <v>52</v>
      </c>
      <c r="B5" s="260"/>
      <c r="C5" s="260"/>
      <c r="D5" s="263">
        <f t="shared" si="0"/>
        <v>0</v>
      </c>
      <c r="E5" s="264"/>
      <c r="F5" s="265">
        <f t="shared" si="1"/>
        <v>0</v>
      </c>
    </row>
    <row r="6" spans="1:6" ht="16.5" customHeight="1" x14ac:dyDescent="0.25">
      <c r="A6" s="271" t="s">
        <v>53</v>
      </c>
      <c r="B6" s="277"/>
      <c r="C6" s="277"/>
      <c r="D6" s="263">
        <f t="shared" si="0"/>
        <v>0</v>
      </c>
      <c r="E6" s="264"/>
      <c r="F6" s="265">
        <f t="shared" si="1"/>
        <v>0</v>
      </c>
    </row>
    <row r="7" spans="1:6" ht="16.5" customHeight="1" x14ac:dyDescent="0.25">
      <c r="A7" s="271" t="s">
        <v>54</v>
      </c>
      <c r="B7" s="277"/>
      <c r="C7" s="277"/>
      <c r="D7" s="263">
        <f t="shared" si="0"/>
        <v>0</v>
      </c>
      <c r="E7" s="264"/>
      <c r="F7" s="265">
        <f t="shared" si="1"/>
        <v>0</v>
      </c>
    </row>
    <row r="8" spans="1:6" ht="16.5" customHeight="1" x14ac:dyDescent="0.25">
      <c r="A8" s="267" t="s">
        <v>55</v>
      </c>
      <c r="B8" s="277"/>
      <c r="C8" s="277"/>
      <c r="D8" s="263">
        <f t="shared" si="0"/>
        <v>0</v>
      </c>
      <c r="E8" s="264"/>
      <c r="F8" s="265">
        <f t="shared" si="1"/>
        <v>0</v>
      </c>
    </row>
    <row r="9" spans="1:6" ht="16.5" customHeight="1" x14ac:dyDescent="0.25">
      <c r="A9" s="271" t="s">
        <v>56</v>
      </c>
      <c r="B9" s="277"/>
      <c r="C9" s="277"/>
      <c r="D9" s="263">
        <f t="shared" si="0"/>
        <v>0</v>
      </c>
      <c r="E9" s="264"/>
      <c r="F9" s="265">
        <f t="shared" si="1"/>
        <v>0</v>
      </c>
    </row>
    <row r="10" spans="1:6" ht="16.5" customHeight="1" x14ac:dyDescent="0.25">
      <c r="A10" s="267" t="s">
        <v>57</v>
      </c>
      <c r="B10" s="277"/>
      <c r="C10" s="277"/>
      <c r="D10" s="263">
        <f t="shared" si="0"/>
        <v>0</v>
      </c>
      <c r="E10" s="264"/>
      <c r="F10" s="265">
        <f t="shared" si="1"/>
        <v>0</v>
      </c>
    </row>
    <row r="11" spans="1:6" ht="16.5" customHeight="1" x14ac:dyDescent="0.25">
      <c r="A11" s="272" t="s">
        <v>58</v>
      </c>
      <c r="B11" s="277"/>
      <c r="C11" s="277"/>
      <c r="D11" s="263">
        <f t="shared" si="0"/>
        <v>0</v>
      </c>
      <c r="E11" s="264"/>
      <c r="F11" s="265">
        <f t="shared" si="1"/>
        <v>0</v>
      </c>
    </row>
    <row r="12" spans="1:6" ht="16.5" customHeight="1" x14ac:dyDescent="0.25">
      <c r="A12" s="267" t="s">
        <v>59</v>
      </c>
      <c r="B12" s="277"/>
      <c r="C12" s="277"/>
      <c r="D12" s="263">
        <f t="shared" si="0"/>
        <v>0</v>
      </c>
      <c r="E12" s="264"/>
      <c r="F12" s="265">
        <f t="shared" si="1"/>
        <v>0</v>
      </c>
    </row>
    <row r="13" spans="1:6" ht="16.5" customHeight="1" x14ac:dyDescent="0.25">
      <c r="A13" s="261"/>
      <c r="B13" s="260"/>
      <c r="C13" s="260"/>
      <c r="D13" s="263">
        <f t="shared" ref="D13:D32" si="2">SUM(B13:C13)</f>
        <v>0</v>
      </c>
      <c r="E13" s="264"/>
      <c r="F13" s="265">
        <f t="shared" ref="F13:F32" si="3">D13-E13</f>
        <v>0</v>
      </c>
    </row>
    <row r="14" spans="1:6" ht="16.5" customHeight="1" x14ac:dyDescent="0.25">
      <c r="A14" s="261"/>
      <c r="B14" s="260"/>
      <c r="C14" s="260"/>
      <c r="D14" s="263">
        <f t="shared" si="2"/>
        <v>0</v>
      </c>
      <c r="E14" s="264"/>
      <c r="F14" s="265">
        <f t="shared" si="3"/>
        <v>0</v>
      </c>
    </row>
    <row r="15" spans="1:6" ht="16.5" customHeight="1" x14ac:dyDescent="0.25">
      <c r="A15" s="261"/>
      <c r="B15" s="260"/>
      <c r="C15" s="260"/>
      <c r="D15" s="263">
        <f t="shared" si="2"/>
        <v>0</v>
      </c>
      <c r="E15" s="264"/>
      <c r="F15" s="265">
        <f t="shared" si="3"/>
        <v>0</v>
      </c>
    </row>
    <row r="16" spans="1:6" ht="16.5" customHeight="1" x14ac:dyDescent="0.25">
      <c r="A16" s="261"/>
      <c r="B16" s="260"/>
      <c r="C16" s="260"/>
      <c r="D16" s="263">
        <f t="shared" si="2"/>
        <v>0</v>
      </c>
      <c r="E16" s="264"/>
      <c r="F16" s="265">
        <f t="shared" si="3"/>
        <v>0</v>
      </c>
    </row>
    <row r="17" spans="1:6" ht="16.5" customHeight="1" x14ac:dyDescent="0.25">
      <c r="A17" s="261"/>
      <c r="B17" s="260"/>
      <c r="C17" s="260"/>
      <c r="D17" s="263">
        <f t="shared" si="2"/>
        <v>0</v>
      </c>
      <c r="E17" s="264"/>
      <c r="F17" s="265">
        <f t="shared" si="3"/>
        <v>0</v>
      </c>
    </row>
    <row r="18" spans="1:6" ht="16.5" customHeight="1" x14ac:dyDescent="0.25">
      <c r="A18" s="261"/>
      <c r="B18" s="260"/>
      <c r="C18" s="260"/>
      <c r="D18" s="263">
        <f t="shared" si="2"/>
        <v>0</v>
      </c>
      <c r="E18" s="264"/>
      <c r="F18" s="265">
        <f t="shared" si="3"/>
        <v>0</v>
      </c>
    </row>
    <row r="19" spans="1:6" ht="16.5" customHeight="1" x14ac:dyDescent="0.25">
      <c r="A19" s="261"/>
      <c r="B19" s="260"/>
      <c r="C19" s="260"/>
      <c r="D19" s="263">
        <f t="shared" si="2"/>
        <v>0</v>
      </c>
      <c r="E19" s="264"/>
      <c r="F19" s="265">
        <f t="shared" si="3"/>
        <v>0</v>
      </c>
    </row>
    <row r="20" spans="1:6" ht="16.5" customHeight="1" x14ac:dyDescent="0.25">
      <c r="A20" s="261"/>
      <c r="B20" s="260"/>
      <c r="C20" s="260"/>
      <c r="D20" s="263">
        <f t="shared" si="2"/>
        <v>0</v>
      </c>
      <c r="E20" s="264"/>
      <c r="F20" s="265">
        <f t="shared" si="3"/>
        <v>0</v>
      </c>
    </row>
    <row r="21" spans="1:6" ht="16.5" customHeight="1" x14ac:dyDescent="0.25">
      <c r="A21" s="261"/>
      <c r="B21" s="260"/>
      <c r="C21" s="260"/>
      <c r="D21" s="263">
        <f t="shared" si="2"/>
        <v>0</v>
      </c>
      <c r="E21" s="264"/>
      <c r="F21" s="265">
        <f t="shared" si="3"/>
        <v>0</v>
      </c>
    </row>
    <row r="22" spans="1:6" ht="16.5" customHeight="1" x14ac:dyDescent="0.25">
      <c r="A22" s="261"/>
      <c r="B22" s="260"/>
      <c r="C22" s="260"/>
      <c r="D22" s="263">
        <f t="shared" si="2"/>
        <v>0</v>
      </c>
      <c r="E22" s="264"/>
      <c r="F22" s="265">
        <f t="shared" si="3"/>
        <v>0</v>
      </c>
    </row>
    <row r="23" spans="1:6" ht="16.5" customHeight="1" x14ac:dyDescent="0.25">
      <c r="A23" s="261"/>
      <c r="B23" s="260"/>
      <c r="C23" s="260"/>
      <c r="D23" s="263">
        <f t="shared" si="2"/>
        <v>0</v>
      </c>
      <c r="E23" s="264"/>
      <c r="F23" s="265">
        <f t="shared" si="3"/>
        <v>0</v>
      </c>
    </row>
    <row r="24" spans="1:6" ht="16.5" customHeight="1" x14ac:dyDescent="0.25">
      <c r="A24" s="261"/>
      <c r="B24" s="260"/>
      <c r="C24" s="260"/>
      <c r="D24" s="263">
        <f t="shared" si="2"/>
        <v>0</v>
      </c>
      <c r="E24" s="264"/>
      <c r="F24" s="265">
        <f t="shared" si="3"/>
        <v>0</v>
      </c>
    </row>
    <row r="25" spans="1:6" ht="16.5" customHeight="1" x14ac:dyDescent="0.25">
      <c r="A25" s="261"/>
      <c r="B25" s="260"/>
      <c r="C25" s="260"/>
      <c r="D25" s="263">
        <f t="shared" si="2"/>
        <v>0</v>
      </c>
      <c r="E25" s="264"/>
      <c r="F25" s="265">
        <f t="shared" si="3"/>
        <v>0</v>
      </c>
    </row>
    <row r="26" spans="1:6" ht="16.5" customHeight="1" x14ac:dyDescent="0.25">
      <c r="A26" s="261"/>
      <c r="B26" s="260"/>
      <c r="C26" s="260"/>
      <c r="D26" s="263">
        <f t="shared" si="2"/>
        <v>0</v>
      </c>
      <c r="E26" s="264"/>
      <c r="F26" s="265">
        <f t="shared" si="3"/>
        <v>0</v>
      </c>
    </row>
    <row r="27" spans="1:6" ht="16.5" customHeight="1" x14ac:dyDescent="0.25">
      <c r="A27" s="261"/>
      <c r="B27" s="260"/>
      <c r="C27" s="260"/>
      <c r="D27" s="263">
        <f t="shared" si="2"/>
        <v>0</v>
      </c>
      <c r="E27" s="264"/>
      <c r="F27" s="265">
        <f t="shared" si="3"/>
        <v>0</v>
      </c>
    </row>
    <row r="28" spans="1:6" ht="16.5" customHeight="1" x14ac:dyDescent="0.25">
      <c r="A28" s="261"/>
      <c r="B28" s="260"/>
      <c r="C28" s="260"/>
      <c r="D28" s="263">
        <f t="shared" si="2"/>
        <v>0</v>
      </c>
      <c r="E28" s="264"/>
      <c r="F28" s="265">
        <f t="shared" si="3"/>
        <v>0</v>
      </c>
    </row>
    <row r="29" spans="1:6" ht="16.5" customHeight="1" x14ac:dyDescent="0.25">
      <c r="A29" s="261"/>
      <c r="B29" s="260"/>
      <c r="C29" s="260"/>
      <c r="D29" s="263">
        <f t="shared" si="2"/>
        <v>0</v>
      </c>
      <c r="E29" s="264"/>
      <c r="F29" s="265">
        <f t="shared" si="3"/>
        <v>0</v>
      </c>
    </row>
    <row r="30" spans="1:6" ht="16.5" customHeight="1" x14ac:dyDescent="0.25">
      <c r="A30" s="261"/>
      <c r="B30" s="260"/>
      <c r="C30" s="260"/>
      <c r="D30" s="263">
        <f t="shared" si="2"/>
        <v>0</v>
      </c>
      <c r="E30" s="264"/>
      <c r="F30" s="265">
        <f t="shared" si="3"/>
        <v>0</v>
      </c>
    </row>
    <row r="31" spans="1:6" ht="16.5" customHeight="1" x14ac:dyDescent="0.25">
      <c r="A31" s="261"/>
      <c r="B31" s="260"/>
      <c r="C31" s="260"/>
      <c r="D31" s="263">
        <f t="shared" si="2"/>
        <v>0</v>
      </c>
      <c r="E31" s="264"/>
      <c r="F31" s="265">
        <f t="shared" si="3"/>
        <v>0</v>
      </c>
    </row>
    <row r="32" spans="1:6" ht="16.5" customHeight="1" x14ac:dyDescent="0.25">
      <c r="A32" s="261"/>
      <c r="B32" s="260"/>
      <c r="C32" s="260"/>
      <c r="D32" s="263">
        <f t="shared" si="2"/>
        <v>0</v>
      </c>
      <c r="E32" s="264"/>
      <c r="F32" s="265">
        <f t="shared" si="3"/>
        <v>0</v>
      </c>
    </row>
    <row r="33" ht="15" customHeight="1" x14ac:dyDescent="0.25"/>
  </sheetData>
  <protectedRanges>
    <protectedRange sqref="A3:A8" name="Oblast1"/>
  </protectedRanges>
  <mergeCells count="1">
    <mergeCell ref="A1:F1"/>
  </mergeCells>
  <pageMargins left="0.79" right="0.39" top="0.59" bottom="0.59" header="0.51" footer="0.51"/>
  <pageSetup paperSize="9" orientation="landscape" horizontalDpi="4294967293" verticalDpi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3"/>
  <sheetViews>
    <sheetView workbookViewId="0">
      <selection activeCell="H12" sqref="H12"/>
    </sheetView>
  </sheetViews>
  <sheetFormatPr defaultColWidth="9.08984375" defaultRowHeight="12.5" x14ac:dyDescent="0.25"/>
  <cols>
    <col min="1" max="1" width="21.36328125" style="259" customWidth="1"/>
    <col min="2" max="2" width="7.6328125" style="259" customWidth="1"/>
    <col min="3" max="3" width="6.81640625" style="259" customWidth="1"/>
    <col min="4" max="5" width="9.08984375" style="259"/>
    <col min="6" max="6" width="11" style="259" customWidth="1"/>
    <col min="7" max="16384" width="9.08984375" style="259"/>
  </cols>
  <sheetData>
    <row r="1" spans="1:6" ht="15" customHeight="1" x14ac:dyDescent="0.25">
      <c r="A1" s="520" t="s">
        <v>60</v>
      </c>
      <c r="B1" s="520"/>
      <c r="C1" s="520"/>
      <c r="D1" s="520"/>
      <c r="E1" s="520"/>
      <c r="F1" s="520"/>
    </row>
    <row r="2" spans="1:6" ht="15" customHeight="1" x14ac:dyDescent="0.25">
      <c r="A2" s="260" t="s">
        <v>42</v>
      </c>
      <c r="B2" s="260" t="s">
        <v>61</v>
      </c>
      <c r="C2" s="260" t="s">
        <v>62</v>
      </c>
      <c r="D2" s="260" t="s">
        <v>40</v>
      </c>
      <c r="E2" s="260" t="s">
        <v>49</v>
      </c>
      <c r="F2" s="261" t="s">
        <v>46</v>
      </c>
    </row>
    <row r="3" spans="1:6" ht="16.5" customHeight="1" x14ac:dyDescent="0.25">
      <c r="A3" s="273" t="s">
        <v>51</v>
      </c>
      <c r="B3" s="261"/>
      <c r="C3" s="261"/>
      <c r="D3" s="263">
        <f t="shared" ref="D3:D12" si="0">SUM(B3:C3)</f>
        <v>0</v>
      </c>
      <c r="E3" s="268"/>
      <c r="F3" s="265">
        <f t="shared" ref="F3:F12" si="1">D3-E3</f>
        <v>0</v>
      </c>
    </row>
    <row r="4" spans="1:6" ht="16.5" customHeight="1" x14ac:dyDescent="0.25">
      <c r="A4" s="272" t="s">
        <v>58</v>
      </c>
      <c r="B4" s="150"/>
      <c r="C4" s="150"/>
      <c r="D4" s="263">
        <f t="shared" si="0"/>
        <v>0</v>
      </c>
      <c r="E4" s="268"/>
      <c r="F4" s="265">
        <f t="shared" si="1"/>
        <v>0</v>
      </c>
    </row>
    <row r="5" spans="1:6" ht="16.5" customHeight="1" x14ac:dyDescent="0.25">
      <c r="A5" s="271" t="s">
        <v>50</v>
      </c>
      <c r="B5" s="150"/>
      <c r="C5" s="150"/>
      <c r="D5" s="263">
        <f t="shared" si="0"/>
        <v>0</v>
      </c>
      <c r="E5" s="268"/>
      <c r="F5" s="265">
        <f t="shared" si="1"/>
        <v>0</v>
      </c>
    </row>
    <row r="6" spans="1:6" ht="16.5" customHeight="1" x14ac:dyDescent="0.25">
      <c r="A6" s="271" t="s">
        <v>54</v>
      </c>
      <c r="B6" s="150"/>
      <c r="C6" s="150"/>
      <c r="D6" s="263">
        <f t="shared" si="0"/>
        <v>0</v>
      </c>
      <c r="E6" s="268"/>
      <c r="F6" s="265">
        <f t="shared" si="1"/>
        <v>0</v>
      </c>
    </row>
    <row r="7" spans="1:6" ht="16.5" customHeight="1" x14ac:dyDescent="0.25">
      <c r="A7" s="267" t="s">
        <v>52</v>
      </c>
      <c r="B7" s="150"/>
      <c r="C7" s="150"/>
      <c r="D7" s="263">
        <f t="shared" si="0"/>
        <v>0</v>
      </c>
      <c r="E7" s="268"/>
      <c r="F7" s="265">
        <f t="shared" si="1"/>
        <v>0</v>
      </c>
    </row>
    <row r="8" spans="1:6" ht="16.5" customHeight="1" x14ac:dyDescent="0.25">
      <c r="A8" s="271" t="s">
        <v>53</v>
      </c>
      <c r="B8" s="150"/>
      <c r="C8" s="150"/>
      <c r="D8" s="263">
        <f t="shared" si="0"/>
        <v>0</v>
      </c>
      <c r="E8" s="268"/>
      <c r="F8" s="265">
        <f t="shared" si="1"/>
        <v>0</v>
      </c>
    </row>
    <row r="9" spans="1:6" ht="16.5" customHeight="1" x14ac:dyDescent="0.25">
      <c r="A9" s="267" t="s">
        <v>63</v>
      </c>
      <c r="B9" s="261"/>
      <c r="C9" s="261"/>
      <c r="D9" s="263">
        <f t="shared" si="0"/>
        <v>0</v>
      </c>
      <c r="E9" s="268"/>
      <c r="F9" s="265">
        <f t="shared" si="1"/>
        <v>0</v>
      </c>
    </row>
    <row r="10" spans="1:6" ht="16.5" customHeight="1" x14ac:dyDescent="0.25">
      <c r="A10" s="271" t="s">
        <v>56</v>
      </c>
      <c r="B10" s="150"/>
      <c r="C10" s="150"/>
      <c r="D10" s="263">
        <f t="shared" si="0"/>
        <v>0</v>
      </c>
      <c r="E10" s="268"/>
      <c r="F10" s="265">
        <f t="shared" si="1"/>
        <v>0</v>
      </c>
    </row>
    <row r="11" spans="1:6" ht="16.5" customHeight="1" x14ac:dyDescent="0.25">
      <c r="A11" s="267" t="s">
        <v>59</v>
      </c>
      <c r="B11" s="150"/>
      <c r="C11" s="150"/>
      <c r="D11" s="263">
        <f t="shared" si="0"/>
        <v>0</v>
      </c>
      <c r="E11" s="268"/>
      <c r="F11" s="265">
        <f t="shared" si="1"/>
        <v>0</v>
      </c>
    </row>
    <row r="12" spans="1:6" ht="16.5" customHeight="1" x14ac:dyDescent="0.25">
      <c r="A12" s="267" t="s">
        <v>57</v>
      </c>
      <c r="B12" s="150"/>
      <c r="C12" s="150"/>
      <c r="D12" s="263">
        <f t="shared" si="0"/>
        <v>0</v>
      </c>
      <c r="E12" s="268"/>
      <c r="F12" s="265">
        <f t="shared" si="1"/>
        <v>0</v>
      </c>
    </row>
    <row r="13" spans="1:6" ht="16.5" customHeight="1" x14ac:dyDescent="0.25">
      <c r="A13" s="261"/>
      <c r="B13" s="261"/>
      <c r="C13" s="261"/>
      <c r="D13" s="263">
        <f t="shared" ref="D13:D32" si="2">SUM(B13:C13)</f>
        <v>0</v>
      </c>
      <c r="E13" s="268"/>
      <c r="F13" s="265">
        <f t="shared" ref="F13:F32" si="3">D13-E13</f>
        <v>0</v>
      </c>
    </row>
    <row r="14" spans="1:6" ht="16.5" customHeight="1" x14ac:dyDescent="0.25">
      <c r="A14" s="261"/>
      <c r="B14" s="261"/>
      <c r="C14" s="261"/>
      <c r="D14" s="263">
        <f t="shared" si="2"/>
        <v>0</v>
      </c>
      <c r="E14" s="268"/>
      <c r="F14" s="265">
        <f t="shared" si="3"/>
        <v>0</v>
      </c>
    </row>
    <row r="15" spans="1:6" ht="16.5" customHeight="1" x14ac:dyDescent="0.25">
      <c r="A15" s="261"/>
      <c r="B15" s="261"/>
      <c r="C15" s="261"/>
      <c r="D15" s="263">
        <f t="shared" si="2"/>
        <v>0</v>
      </c>
      <c r="E15" s="268"/>
      <c r="F15" s="265">
        <f t="shared" si="3"/>
        <v>0</v>
      </c>
    </row>
    <row r="16" spans="1:6" ht="16.5" customHeight="1" x14ac:dyDescent="0.25">
      <c r="A16" s="261"/>
      <c r="B16" s="261"/>
      <c r="C16" s="261"/>
      <c r="D16" s="263">
        <f t="shared" si="2"/>
        <v>0</v>
      </c>
      <c r="E16" s="268"/>
      <c r="F16" s="265">
        <f t="shared" si="3"/>
        <v>0</v>
      </c>
    </row>
    <row r="17" spans="1:6" ht="16.5" customHeight="1" x14ac:dyDescent="0.25">
      <c r="A17" s="261"/>
      <c r="B17" s="261"/>
      <c r="C17" s="261"/>
      <c r="D17" s="263">
        <f t="shared" si="2"/>
        <v>0</v>
      </c>
      <c r="E17" s="268"/>
      <c r="F17" s="265">
        <f t="shared" si="3"/>
        <v>0</v>
      </c>
    </row>
    <row r="18" spans="1:6" ht="16.5" customHeight="1" x14ac:dyDescent="0.25">
      <c r="A18" s="261"/>
      <c r="B18" s="261"/>
      <c r="C18" s="261"/>
      <c r="D18" s="263">
        <f t="shared" si="2"/>
        <v>0</v>
      </c>
      <c r="E18" s="268"/>
      <c r="F18" s="265">
        <f t="shared" si="3"/>
        <v>0</v>
      </c>
    </row>
    <row r="19" spans="1:6" ht="16.5" customHeight="1" x14ac:dyDescent="0.25">
      <c r="A19" s="261"/>
      <c r="B19" s="261"/>
      <c r="C19" s="261"/>
      <c r="D19" s="263">
        <f t="shared" si="2"/>
        <v>0</v>
      </c>
      <c r="E19" s="268"/>
      <c r="F19" s="265">
        <f t="shared" si="3"/>
        <v>0</v>
      </c>
    </row>
    <row r="20" spans="1:6" ht="16.5" customHeight="1" x14ac:dyDescent="0.25">
      <c r="A20" s="261"/>
      <c r="B20" s="261"/>
      <c r="C20" s="261"/>
      <c r="D20" s="263">
        <f t="shared" si="2"/>
        <v>0</v>
      </c>
      <c r="E20" s="268"/>
      <c r="F20" s="265">
        <f t="shared" si="3"/>
        <v>0</v>
      </c>
    </row>
    <row r="21" spans="1:6" ht="16.5" customHeight="1" x14ac:dyDescent="0.25">
      <c r="A21" s="261"/>
      <c r="B21" s="261"/>
      <c r="C21" s="261"/>
      <c r="D21" s="263">
        <f t="shared" si="2"/>
        <v>0</v>
      </c>
      <c r="E21" s="268"/>
      <c r="F21" s="265">
        <f t="shared" si="3"/>
        <v>0</v>
      </c>
    </row>
    <row r="22" spans="1:6" ht="16.5" customHeight="1" x14ac:dyDescent="0.25">
      <c r="A22" s="261"/>
      <c r="B22" s="261"/>
      <c r="C22" s="261"/>
      <c r="D22" s="263">
        <f t="shared" si="2"/>
        <v>0</v>
      </c>
      <c r="E22" s="268"/>
      <c r="F22" s="265">
        <f t="shared" si="3"/>
        <v>0</v>
      </c>
    </row>
    <row r="23" spans="1:6" ht="16.5" customHeight="1" x14ac:dyDescent="0.25">
      <c r="A23" s="261"/>
      <c r="B23" s="261"/>
      <c r="C23" s="261"/>
      <c r="D23" s="263">
        <f t="shared" si="2"/>
        <v>0</v>
      </c>
      <c r="E23" s="268"/>
      <c r="F23" s="265">
        <f t="shared" si="3"/>
        <v>0</v>
      </c>
    </row>
    <row r="24" spans="1:6" ht="16.5" customHeight="1" x14ac:dyDescent="0.25">
      <c r="A24" s="261"/>
      <c r="B24" s="261"/>
      <c r="C24" s="261"/>
      <c r="D24" s="263">
        <f t="shared" si="2"/>
        <v>0</v>
      </c>
      <c r="E24" s="268"/>
      <c r="F24" s="265">
        <f t="shared" si="3"/>
        <v>0</v>
      </c>
    </row>
    <row r="25" spans="1:6" ht="16.5" customHeight="1" x14ac:dyDescent="0.25">
      <c r="A25" s="261"/>
      <c r="B25" s="261"/>
      <c r="C25" s="261"/>
      <c r="D25" s="263">
        <f t="shared" si="2"/>
        <v>0</v>
      </c>
      <c r="E25" s="268"/>
      <c r="F25" s="265">
        <f t="shared" si="3"/>
        <v>0</v>
      </c>
    </row>
    <row r="26" spans="1:6" ht="16.5" customHeight="1" x14ac:dyDescent="0.25">
      <c r="A26" s="261"/>
      <c r="B26" s="261"/>
      <c r="C26" s="261"/>
      <c r="D26" s="263">
        <f t="shared" si="2"/>
        <v>0</v>
      </c>
      <c r="E26" s="268"/>
      <c r="F26" s="265">
        <f t="shared" si="3"/>
        <v>0</v>
      </c>
    </row>
    <row r="27" spans="1:6" ht="16.5" customHeight="1" x14ac:dyDescent="0.25">
      <c r="A27" s="261"/>
      <c r="B27" s="261"/>
      <c r="C27" s="261"/>
      <c r="D27" s="263">
        <f t="shared" si="2"/>
        <v>0</v>
      </c>
      <c r="E27" s="268"/>
      <c r="F27" s="265">
        <f t="shared" si="3"/>
        <v>0</v>
      </c>
    </row>
    <row r="28" spans="1:6" ht="16.5" customHeight="1" x14ac:dyDescent="0.25">
      <c r="A28" s="261"/>
      <c r="B28" s="261"/>
      <c r="C28" s="261"/>
      <c r="D28" s="263">
        <f t="shared" si="2"/>
        <v>0</v>
      </c>
      <c r="E28" s="268"/>
      <c r="F28" s="265">
        <f t="shared" si="3"/>
        <v>0</v>
      </c>
    </row>
    <row r="29" spans="1:6" ht="16.5" customHeight="1" x14ac:dyDescent="0.25">
      <c r="A29" s="261"/>
      <c r="B29" s="261"/>
      <c r="C29" s="261"/>
      <c r="D29" s="263">
        <f t="shared" si="2"/>
        <v>0</v>
      </c>
      <c r="E29" s="268"/>
      <c r="F29" s="265">
        <f t="shared" si="3"/>
        <v>0</v>
      </c>
    </row>
    <row r="30" spans="1:6" ht="16.5" customHeight="1" x14ac:dyDescent="0.25">
      <c r="A30" s="261"/>
      <c r="B30" s="261"/>
      <c r="C30" s="261"/>
      <c r="D30" s="263">
        <f t="shared" si="2"/>
        <v>0</v>
      </c>
      <c r="E30" s="268"/>
      <c r="F30" s="265">
        <f t="shared" si="3"/>
        <v>0</v>
      </c>
    </row>
    <row r="31" spans="1:6" ht="16.5" customHeight="1" x14ac:dyDescent="0.25">
      <c r="A31" s="261"/>
      <c r="B31" s="261"/>
      <c r="C31" s="261"/>
      <c r="D31" s="263">
        <f t="shared" si="2"/>
        <v>0</v>
      </c>
      <c r="E31" s="268"/>
      <c r="F31" s="265">
        <f t="shared" si="3"/>
        <v>0</v>
      </c>
    </row>
    <row r="32" spans="1:6" ht="16.5" customHeight="1" x14ac:dyDescent="0.25">
      <c r="A32" s="261"/>
      <c r="B32" s="261"/>
      <c r="C32" s="261"/>
      <c r="D32" s="263">
        <f t="shared" si="2"/>
        <v>0</v>
      </c>
      <c r="E32" s="268"/>
      <c r="F32" s="265">
        <f t="shared" si="3"/>
        <v>0</v>
      </c>
    </row>
    <row r="33" ht="15" customHeight="1" x14ac:dyDescent="0.25"/>
  </sheetData>
  <protectedRanges>
    <protectedRange sqref="A3:A8" name="Oblast1_1"/>
    <protectedRange sqref="A12" name="Oblast1_2"/>
  </protectedRanges>
  <mergeCells count="1">
    <mergeCell ref="A1:F1"/>
  </mergeCells>
  <pageMargins left="0.79" right="0.39" top="0.59" bottom="0.59" header="0.51" footer="0.51"/>
  <pageSetup paperSize="9" orientation="landscape" horizontalDpi="4294967293" verticalDpi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33"/>
  <sheetViews>
    <sheetView workbookViewId="0">
      <selection activeCell="H12" sqref="H12"/>
    </sheetView>
  </sheetViews>
  <sheetFormatPr defaultColWidth="9.08984375" defaultRowHeight="12.5" x14ac:dyDescent="0.25"/>
  <cols>
    <col min="1" max="1" width="21.26953125" style="259" customWidth="1"/>
    <col min="2" max="3" width="9.08984375" style="259"/>
    <col min="4" max="4" width="11" style="259" bestFit="1" customWidth="1"/>
    <col min="5" max="6" width="9.08984375" style="259"/>
    <col min="7" max="7" width="11" style="259" bestFit="1" customWidth="1"/>
    <col min="8" max="8" width="10.6328125" style="259" customWidth="1"/>
    <col min="9" max="10" width="9.08984375" style="259"/>
    <col min="11" max="11" width="4.7265625" style="259" customWidth="1"/>
    <col min="12" max="12" width="18.08984375" style="259" customWidth="1"/>
    <col min="13" max="14" width="9.08984375" style="259"/>
    <col min="15" max="15" width="11" style="259" customWidth="1"/>
    <col min="16" max="16384" width="9.08984375" style="259"/>
  </cols>
  <sheetData>
    <row r="1" spans="1:8" ht="15" customHeight="1" x14ac:dyDescent="0.25">
      <c r="A1" s="520" t="s">
        <v>33</v>
      </c>
      <c r="B1" s="520"/>
      <c r="C1" s="520"/>
      <c r="D1" s="520"/>
      <c r="E1" s="520"/>
      <c r="F1" s="520"/>
      <c r="G1" s="520"/>
      <c r="H1" s="520"/>
    </row>
    <row r="2" spans="1:8" ht="15" customHeight="1" x14ac:dyDescent="0.25">
      <c r="A2" s="260" t="s">
        <v>42</v>
      </c>
      <c r="B2" s="260" t="s">
        <v>40</v>
      </c>
      <c r="C2" s="260" t="s">
        <v>49</v>
      </c>
      <c r="D2" s="261" t="s">
        <v>46</v>
      </c>
      <c r="E2" s="260" t="s">
        <v>40</v>
      </c>
      <c r="F2" s="260" t="s">
        <v>49</v>
      </c>
      <c r="G2" s="260" t="s">
        <v>46</v>
      </c>
      <c r="H2" s="260" t="s">
        <v>64</v>
      </c>
    </row>
    <row r="3" spans="1:8" ht="16.5" customHeight="1" x14ac:dyDescent="0.25">
      <c r="A3" s="267" t="s">
        <v>63</v>
      </c>
      <c r="B3" s="268">
        <v>100</v>
      </c>
      <c r="C3" s="268"/>
      <c r="D3" s="269">
        <f t="shared" ref="D3:D11" si="0">B3-C3</f>
        <v>100</v>
      </c>
      <c r="E3" s="268">
        <v>100</v>
      </c>
      <c r="F3" s="268"/>
      <c r="G3" s="269">
        <f t="shared" ref="G3:G11" si="1">E3-F3</f>
        <v>100</v>
      </c>
      <c r="H3" s="270">
        <f t="shared" ref="H3:H11" si="2">AVERAGE(D3,G3)</f>
        <v>100</v>
      </c>
    </row>
    <row r="4" spans="1:8" ht="16.5" customHeight="1" x14ac:dyDescent="0.25">
      <c r="A4" s="271" t="s">
        <v>50</v>
      </c>
      <c r="B4" s="268">
        <v>100</v>
      </c>
      <c r="C4" s="268"/>
      <c r="D4" s="269">
        <f t="shared" si="0"/>
        <v>100</v>
      </c>
      <c r="E4" s="268">
        <v>100</v>
      </c>
      <c r="F4" s="268"/>
      <c r="G4" s="269">
        <f t="shared" si="1"/>
        <v>100</v>
      </c>
      <c r="H4" s="270">
        <f t="shared" si="2"/>
        <v>100</v>
      </c>
    </row>
    <row r="5" spans="1:8" ht="16.5" customHeight="1" x14ac:dyDescent="0.25">
      <c r="A5" s="267" t="s">
        <v>52</v>
      </c>
      <c r="B5" s="268">
        <v>100</v>
      </c>
      <c r="C5" s="268"/>
      <c r="D5" s="269">
        <f t="shared" si="0"/>
        <v>100</v>
      </c>
      <c r="E5" s="268">
        <v>100</v>
      </c>
      <c r="F5" s="268"/>
      <c r="G5" s="269">
        <f t="shared" si="1"/>
        <v>100</v>
      </c>
      <c r="H5" s="270">
        <f t="shared" si="2"/>
        <v>100</v>
      </c>
    </row>
    <row r="6" spans="1:8" ht="16.5" customHeight="1" x14ac:dyDescent="0.25">
      <c r="A6" s="271" t="s">
        <v>53</v>
      </c>
      <c r="B6" s="268">
        <v>100</v>
      </c>
      <c r="C6" s="268"/>
      <c r="D6" s="269">
        <f t="shared" si="0"/>
        <v>100</v>
      </c>
      <c r="E6" s="268">
        <v>100</v>
      </c>
      <c r="F6" s="268"/>
      <c r="G6" s="269">
        <f t="shared" si="1"/>
        <v>100</v>
      </c>
      <c r="H6" s="270">
        <f t="shared" si="2"/>
        <v>100</v>
      </c>
    </row>
    <row r="7" spans="1:8" ht="16.5" customHeight="1" x14ac:dyDescent="0.25">
      <c r="A7" s="267" t="s">
        <v>59</v>
      </c>
      <c r="B7" s="268">
        <v>100</v>
      </c>
      <c r="C7" s="268"/>
      <c r="D7" s="269">
        <f t="shared" si="0"/>
        <v>100</v>
      </c>
      <c r="E7" s="268">
        <v>100</v>
      </c>
      <c r="F7" s="268"/>
      <c r="G7" s="269">
        <f t="shared" si="1"/>
        <v>100</v>
      </c>
      <c r="H7" s="270">
        <f t="shared" si="2"/>
        <v>100</v>
      </c>
    </row>
    <row r="8" spans="1:8" ht="16.5" customHeight="1" x14ac:dyDescent="0.25">
      <c r="A8" s="271" t="s">
        <v>54</v>
      </c>
      <c r="B8" s="268">
        <v>100</v>
      </c>
      <c r="C8" s="268"/>
      <c r="D8" s="269">
        <f t="shared" si="0"/>
        <v>100</v>
      </c>
      <c r="E8" s="268">
        <v>100</v>
      </c>
      <c r="F8" s="268"/>
      <c r="G8" s="269">
        <f t="shared" si="1"/>
        <v>100</v>
      </c>
      <c r="H8" s="270">
        <f t="shared" si="2"/>
        <v>100</v>
      </c>
    </row>
    <row r="9" spans="1:8" ht="16.5" customHeight="1" x14ac:dyDescent="0.25">
      <c r="A9" s="271" t="s">
        <v>56</v>
      </c>
      <c r="B9" s="268">
        <v>100</v>
      </c>
      <c r="C9" s="268"/>
      <c r="D9" s="269">
        <f t="shared" si="0"/>
        <v>100</v>
      </c>
      <c r="E9" s="268">
        <v>100</v>
      </c>
      <c r="F9" s="268"/>
      <c r="G9" s="269">
        <f t="shared" si="1"/>
        <v>100</v>
      </c>
      <c r="H9" s="270">
        <f t="shared" si="2"/>
        <v>100</v>
      </c>
    </row>
    <row r="10" spans="1:8" ht="16.5" customHeight="1" x14ac:dyDescent="0.25">
      <c r="A10" s="272" t="s">
        <v>58</v>
      </c>
      <c r="B10" s="268">
        <v>100</v>
      </c>
      <c r="C10" s="268"/>
      <c r="D10" s="269">
        <f t="shared" si="0"/>
        <v>100</v>
      </c>
      <c r="E10" s="268">
        <v>100</v>
      </c>
      <c r="F10" s="268"/>
      <c r="G10" s="269">
        <f t="shared" si="1"/>
        <v>100</v>
      </c>
      <c r="H10" s="270">
        <f t="shared" si="2"/>
        <v>100</v>
      </c>
    </row>
    <row r="11" spans="1:8" ht="16.5" customHeight="1" x14ac:dyDescent="0.25">
      <c r="A11" s="267" t="s">
        <v>57</v>
      </c>
      <c r="B11" s="268">
        <v>100</v>
      </c>
      <c r="C11" s="268"/>
      <c r="D11" s="269">
        <f t="shared" si="0"/>
        <v>100</v>
      </c>
      <c r="E11" s="268">
        <v>100</v>
      </c>
      <c r="F11" s="268"/>
      <c r="G11" s="269">
        <f t="shared" si="1"/>
        <v>100</v>
      </c>
      <c r="H11" s="270">
        <f t="shared" si="2"/>
        <v>100</v>
      </c>
    </row>
    <row r="12" spans="1:8" ht="16.5" customHeight="1" x14ac:dyDescent="0.25">
      <c r="A12" s="261"/>
      <c r="B12" s="268">
        <v>100</v>
      </c>
      <c r="C12" s="268"/>
      <c r="D12" s="269">
        <f t="shared" ref="D12:D32" si="3">B12-C12</f>
        <v>100</v>
      </c>
      <c r="E12" s="268">
        <v>100</v>
      </c>
      <c r="F12" s="268"/>
      <c r="G12" s="269">
        <f t="shared" ref="G12:G32" si="4">E12-F12</f>
        <v>100</v>
      </c>
      <c r="H12" s="270">
        <f t="shared" ref="H12:H32" si="5">AVERAGE(D12,G12)</f>
        <v>100</v>
      </c>
    </row>
    <row r="13" spans="1:8" ht="16.5" customHeight="1" x14ac:dyDescent="0.25">
      <c r="A13" s="261"/>
      <c r="B13" s="268">
        <v>100</v>
      </c>
      <c r="C13" s="268"/>
      <c r="D13" s="269">
        <f t="shared" si="3"/>
        <v>100</v>
      </c>
      <c r="E13" s="268">
        <v>100</v>
      </c>
      <c r="F13" s="268"/>
      <c r="G13" s="269">
        <f t="shared" si="4"/>
        <v>100</v>
      </c>
      <c r="H13" s="270">
        <f t="shared" si="5"/>
        <v>100</v>
      </c>
    </row>
    <row r="14" spans="1:8" ht="16.5" customHeight="1" x14ac:dyDescent="0.25">
      <c r="A14" s="261"/>
      <c r="B14" s="268">
        <v>100</v>
      </c>
      <c r="C14" s="268"/>
      <c r="D14" s="269">
        <f t="shared" si="3"/>
        <v>100</v>
      </c>
      <c r="E14" s="268">
        <v>100</v>
      </c>
      <c r="F14" s="268"/>
      <c r="G14" s="269">
        <f t="shared" si="4"/>
        <v>100</v>
      </c>
      <c r="H14" s="270">
        <f t="shared" si="5"/>
        <v>100</v>
      </c>
    </row>
    <row r="15" spans="1:8" ht="16.5" customHeight="1" x14ac:dyDescent="0.25">
      <c r="A15" s="261"/>
      <c r="B15" s="268">
        <v>100</v>
      </c>
      <c r="C15" s="268"/>
      <c r="D15" s="269">
        <f t="shared" si="3"/>
        <v>100</v>
      </c>
      <c r="E15" s="268">
        <v>100</v>
      </c>
      <c r="F15" s="268"/>
      <c r="G15" s="269">
        <f t="shared" si="4"/>
        <v>100</v>
      </c>
      <c r="H15" s="270">
        <f t="shared" si="5"/>
        <v>100</v>
      </c>
    </row>
    <row r="16" spans="1:8" ht="16.5" customHeight="1" x14ac:dyDescent="0.25">
      <c r="A16" s="261"/>
      <c r="B16" s="268">
        <v>100</v>
      </c>
      <c r="C16" s="268"/>
      <c r="D16" s="269">
        <f t="shared" si="3"/>
        <v>100</v>
      </c>
      <c r="E16" s="268">
        <v>100</v>
      </c>
      <c r="F16" s="268"/>
      <c r="G16" s="269">
        <f t="shared" si="4"/>
        <v>100</v>
      </c>
      <c r="H16" s="270">
        <f t="shared" si="5"/>
        <v>100</v>
      </c>
    </row>
    <row r="17" spans="1:8" ht="16.5" customHeight="1" x14ac:dyDescent="0.25">
      <c r="A17" s="261"/>
      <c r="B17" s="268">
        <v>100</v>
      </c>
      <c r="C17" s="268"/>
      <c r="D17" s="269">
        <f t="shared" si="3"/>
        <v>100</v>
      </c>
      <c r="E17" s="268">
        <v>100</v>
      </c>
      <c r="F17" s="268"/>
      <c r="G17" s="269">
        <f t="shared" si="4"/>
        <v>100</v>
      </c>
      <c r="H17" s="270">
        <f t="shared" si="5"/>
        <v>100</v>
      </c>
    </row>
    <row r="18" spans="1:8" ht="16.5" customHeight="1" x14ac:dyDescent="0.25">
      <c r="A18" s="261"/>
      <c r="B18" s="268">
        <v>100</v>
      </c>
      <c r="C18" s="268"/>
      <c r="D18" s="269">
        <f t="shared" si="3"/>
        <v>100</v>
      </c>
      <c r="E18" s="268">
        <v>100</v>
      </c>
      <c r="F18" s="268"/>
      <c r="G18" s="269">
        <f t="shared" si="4"/>
        <v>100</v>
      </c>
      <c r="H18" s="270">
        <f t="shared" si="5"/>
        <v>100</v>
      </c>
    </row>
    <row r="19" spans="1:8" ht="16.5" customHeight="1" x14ac:dyDescent="0.25">
      <c r="A19" s="261"/>
      <c r="B19" s="268">
        <v>100</v>
      </c>
      <c r="C19" s="268"/>
      <c r="D19" s="269">
        <f t="shared" si="3"/>
        <v>100</v>
      </c>
      <c r="E19" s="268">
        <v>100</v>
      </c>
      <c r="F19" s="268"/>
      <c r="G19" s="269">
        <f t="shared" si="4"/>
        <v>100</v>
      </c>
      <c r="H19" s="270">
        <f t="shared" si="5"/>
        <v>100</v>
      </c>
    </row>
    <row r="20" spans="1:8" ht="16.5" customHeight="1" x14ac:dyDescent="0.25">
      <c r="A20" s="261"/>
      <c r="B20" s="268">
        <v>100</v>
      </c>
      <c r="C20" s="268"/>
      <c r="D20" s="269">
        <f t="shared" si="3"/>
        <v>100</v>
      </c>
      <c r="E20" s="268">
        <v>100</v>
      </c>
      <c r="F20" s="268"/>
      <c r="G20" s="269">
        <f t="shared" si="4"/>
        <v>100</v>
      </c>
      <c r="H20" s="270">
        <f t="shared" si="5"/>
        <v>100</v>
      </c>
    </row>
    <row r="21" spans="1:8" ht="16.5" customHeight="1" x14ac:dyDescent="0.25">
      <c r="A21" s="261"/>
      <c r="B21" s="268">
        <v>100</v>
      </c>
      <c r="C21" s="268"/>
      <c r="D21" s="269">
        <f t="shared" si="3"/>
        <v>100</v>
      </c>
      <c r="E21" s="268">
        <v>100</v>
      </c>
      <c r="F21" s="268"/>
      <c r="G21" s="269">
        <f t="shared" si="4"/>
        <v>100</v>
      </c>
      <c r="H21" s="270">
        <f t="shared" si="5"/>
        <v>100</v>
      </c>
    </row>
    <row r="22" spans="1:8" ht="16.5" customHeight="1" x14ac:dyDescent="0.25">
      <c r="A22" s="261"/>
      <c r="B22" s="268">
        <v>100</v>
      </c>
      <c r="C22" s="268"/>
      <c r="D22" s="269">
        <f t="shared" si="3"/>
        <v>100</v>
      </c>
      <c r="E22" s="268">
        <v>100</v>
      </c>
      <c r="F22" s="268"/>
      <c r="G22" s="269">
        <f t="shared" si="4"/>
        <v>100</v>
      </c>
      <c r="H22" s="270">
        <f t="shared" si="5"/>
        <v>100</v>
      </c>
    </row>
    <row r="23" spans="1:8" ht="16.5" customHeight="1" x14ac:dyDescent="0.25">
      <c r="A23" s="261"/>
      <c r="B23" s="268">
        <v>100</v>
      </c>
      <c r="C23" s="268"/>
      <c r="D23" s="269">
        <f t="shared" si="3"/>
        <v>100</v>
      </c>
      <c r="E23" s="268">
        <v>100</v>
      </c>
      <c r="F23" s="268"/>
      <c r="G23" s="269">
        <f t="shared" si="4"/>
        <v>100</v>
      </c>
      <c r="H23" s="270">
        <f t="shared" si="5"/>
        <v>100</v>
      </c>
    </row>
    <row r="24" spans="1:8" ht="16.5" customHeight="1" x14ac:dyDescent="0.25">
      <c r="A24" s="261"/>
      <c r="B24" s="268">
        <v>100</v>
      </c>
      <c r="C24" s="268"/>
      <c r="D24" s="269">
        <f t="shared" si="3"/>
        <v>100</v>
      </c>
      <c r="E24" s="268">
        <v>100</v>
      </c>
      <c r="F24" s="268"/>
      <c r="G24" s="269">
        <f t="shared" si="4"/>
        <v>100</v>
      </c>
      <c r="H24" s="270">
        <f t="shared" si="5"/>
        <v>100</v>
      </c>
    </row>
    <row r="25" spans="1:8" ht="16.5" customHeight="1" x14ac:dyDescent="0.25">
      <c r="A25" s="261"/>
      <c r="B25" s="268">
        <v>100</v>
      </c>
      <c r="C25" s="268"/>
      <c r="D25" s="269">
        <f t="shared" si="3"/>
        <v>100</v>
      </c>
      <c r="E25" s="268">
        <v>100</v>
      </c>
      <c r="F25" s="268"/>
      <c r="G25" s="269">
        <f t="shared" si="4"/>
        <v>100</v>
      </c>
      <c r="H25" s="270">
        <f t="shared" si="5"/>
        <v>100</v>
      </c>
    </row>
    <row r="26" spans="1:8" ht="16.5" customHeight="1" x14ac:dyDescent="0.25">
      <c r="A26" s="261"/>
      <c r="B26" s="268">
        <v>100</v>
      </c>
      <c r="C26" s="268"/>
      <c r="D26" s="269">
        <f t="shared" si="3"/>
        <v>100</v>
      </c>
      <c r="E26" s="268">
        <v>100</v>
      </c>
      <c r="F26" s="268"/>
      <c r="G26" s="269">
        <f t="shared" si="4"/>
        <v>100</v>
      </c>
      <c r="H26" s="270">
        <f t="shared" si="5"/>
        <v>100</v>
      </c>
    </row>
    <row r="27" spans="1:8" ht="16.5" customHeight="1" x14ac:dyDescent="0.25">
      <c r="A27" s="261"/>
      <c r="B27" s="268">
        <v>100</v>
      </c>
      <c r="C27" s="268"/>
      <c r="D27" s="269">
        <f t="shared" si="3"/>
        <v>100</v>
      </c>
      <c r="E27" s="268">
        <v>100</v>
      </c>
      <c r="F27" s="268"/>
      <c r="G27" s="269">
        <f t="shared" si="4"/>
        <v>100</v>
      </c>
      <c r="H27" s="270">
        <f t="shared" si="5"/>
        <v>100</v>
      </c>
    </row>
    <row r="28" spans="1:8" ht="16.5" customHeight="1" x14ac:dyDescent="0.25">
      <c r="A28" s="261"/>
      <c r="B28" s="268">
        <v>100</v>
      </c>
      <c r="C28" s="268"/>
      <c r="D28" s="269">
        <f t="shared" si="3"/>
        <v>100</v>
      </c>
      <c r="E28" s="268">
        <v>100</v>
      </c>
      <c r="F28" s="268"/>
      <c r="G28" s="269">
        <f t="shared" si="4"/>
        <v>100</v>
      </c>
      <c r="H28" s="270">
        <f t="shared" si="5"/>
        <v>100</v>
      </c>
    </row>
    <row r="29" spans="1:8" ht="16.5" customHeight="1" x14ac:dyDescent="0.25">
      <c r="A29" s="261"/>
      <c r="B29" s="268">
        <v>100</v>
      </c>
      <c r="C29" s="268"/>
      <c r="D29" s="269">
        <f t="shared" si="3"/>
        <v>100</v>
      </c>
      <c r="E29" s="268">
        <v>100</v>
      </c>
      <c r="F29" s="268"/>
      <c r="G29" s="269">
        <f t="shared" si="4"/>
        <v>100</v>
      </c>
      <c r="H29" s="270">
        <f t="shared" si="5"/>
        <v>100</v>
      </c>
    </row>
    <row r="30" spans="1:8" ht="16.5" customHeight="1" x14ac:dyDescent="0.25">
      <c r="A30" s="261"/>
      <c r="B30" s="268">
        <v>100</v>
      </c>
      <c r="C30" s="268"/>
      <c r="D30" s="269">
        <f t="shared" si="3"/>
        <v>100</v>
      </c>
      <c r="E30" s="268">
        <v>100</v>
      </c>
      <c r="F30" s="268"/>
      <c r="G30" s="269">
        <f t="shared" si="4"/>
        <v>100</v>
      </c>
      <c r="H30" s="270">
        <f t="shared" si="5"/>
        <v>100</v>
      </c>
    </row>
    <row r="31" spans="1:8" ht="16.5" customHeight="1" x14ac:dyDescent="0.25">
      <c r="A31" s="261"/>
      <c r="B31" s="268">
        <v>100</v>
      </c>
      <c r="C31" s="268"/>
      <c r="D31" s="269">
        <f t="shared" si="3"/>
        <v>100</v>
      </c>
      <c r="E31" s="268">
        <v>100</v>
      </c>
      <c r="F31" s="268"/>
      <c r="G31" s="269">
        <f t="shared" si="4"/>
        <v>100</v>
      </c>
      <c r="H31" s="270">
        <f t="shared" si="5"/>
        <v>100</v>
      </c>
    </row>
    <row r="32" spans="1:8" ht="16.5" customHeight="1" x14ac:dyDescent="0.25">
      <c r="A32" s="261"/>
      <c r="B32" s="268">
        <v>100</v>
      </c>
      <c r="C32" s="268"/>
      <c r="D32" s="269">
        <f t="shared" si="3"/>
        <v>100</v>
      </c>
      <c r="E32" s="268">
        <v>100</v>
      </c>
      <c r="F32" s="268"/>
      <c r="G32" s="269">
        <f t="shared" si="4"/>
        <v>100</v>
      </c>
      <c r="H32" s="270">
        <f t="shared" si="5"/>
        <v>100</v>
      </c>
    </row>
    <row r="33" ht="15" customHeight="1" x14ac:dyDescent="0.25"/>
  </sheetData>
  <protectedRanges>
    <protectedRange sqref="A3:A8" name="Oblast1_1"/>
  </protectedRanges>
  <mergeCells count="1">
    <mergeCell ref="A1:H1"/>
  </mergeCells>
  <pageMargins left="0.79" right="0.79" top="0.59" bottom="0.59" header="0.51" footer="0.51"/>
  <pageSetup paperSize="9" orientation="landscape" horizontalDpi="4294967293" verticalDpi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4"/>
  <sheetViews>
    <sheetView workbookViewId="0">
      <selection activeCell="H12" sqref="H12"/>
    </sheetView>
  </sheetViews>
  <sheetFormatPr defaultColWidth="9.08984375" defaultRowHeight="12.5" x14ac:dyDescent="0.25"/>
  <cols>
    <col min="1" max="1" width="18.08984375" style="259" customWidth="1"/>
    <col min="2" max="6" width="9.08984375" style="259"/>
    <col min="7" max="7" width="11" style="259" bestFit="1" customWidth="1"/>
    <col min="8" max="8" width="9.08984375" style="259"/>
    <col min="9" max="11" width="14.6328125" style="259" customWidth="1"/>
    <col min="12" max="12" width="18.08984375" style="259" customWidth="1"/>
    <col min="13" max="14" width="9.08984375" style="259"/>
    <col min="15" max="15" width="11" style="259" customWidth="1"/>
    <col min="16" max="16384" width="9.08984375" style="259"/>
  </cols>
  <sheetData>
    <row r="1" spans="1:11" ht="15" customHeight="1" x14ac:dyDescent="0.25">
      <c r="A1" s="520" t="s">
        <v>65</v>
      </c>
      <c r="B1" s="520"/>
      <c r="C1" s="520"/>
      <c r="D1" s="520"/>
      <c r="E1" s="520"/>
      <c r="F1" s="520"/>
      <c r="G1" s="520"/>
    </row>
    <row r="2" spans="1:11" ht="15" customHeight="1" x14ac:dyDescent="0.25">
      <c r="A2" s="260" t="s">
        <v>42</v>
      </c>
      <c r="B2" s="260" t="s">
        <v>66</v>
      </c>
      <c r="C2" s="260" t="s">
        <v>67</v>
      </c>
      <c r="D2" s="260" t="s">
        <v>68</v>
      </c>
      <c r="E2" s="260" t="s">
        <v>69</v>
      </c>
      <c r="F2" s="260" t="s">
        <v>49</v>
      </c>
      <c r="G2" s="261" t="s">
        <v>46</v>
      </c>
      <c r="I2" s="260" t="s">
        <v>66</v>
      </c>
      <c r="J2" s="260" t="s">
        <v>67</v>
      </c>
      <c r="K2" s="260" t="s">
        <v>68</v>
      </c>
    </row>
    <row r="3" spans="1:11" s="258" customFormat="1" ht="18" customHeight="1" x14ac:dyDescent="0.35">
      <c r="A3" s="262" t="s">
        <v>70</v>
      </c>
      <c r="B3" s="263"/>
      <c r="C3" s="263"/>
      <c r="D3" s="263"/>
      <c r="E3" s="263">
        <f>SUM(B3:D3)</f>
        <v>0</v>
      </c>
      <c r="F3" s="264"/>
      <c r="G3" s="265">
        <f t="shared" ref="G3:G23" si="0">B3+C3+D3-F3</f>
        <v>0</v>
      </c>
      <c r="I3" s="264" t="s">
        <v>71</v>
      </c>
      <c r="J3" s="264" t="s">
        <v>72</v>
      </c>
      <c r="K3" s="264" t="s">
        <v>73</v>
      </c>
    </row>
    <row r="4" spans="1:11" s="258" customFormat="1" ht="18" customHeight="1" x14ac:dyDescent="0.35">
      <c r="A4" s="262" t="s">
        <v>74</v>
      </c>
      <c r="B4" s="263"/>
      <c r="C4" s="263"/>
      <c r="D4" s="263"/>
      <c r="E4" s="263">
        <f>SUM(B4:D4)</f>
        <v>0</v>
      </c>
      <c r="F4" s="264"/>
      <c r="G4" s="265">
        <f t="shared" si="0"/>
        <v>0</v>
      </c>
      <c r="I4" s="264" t="s">
        <v>75</v>
      </c>
      <c r="J4" s="264" t="s">
        <v>76</v>
      </c>
      <c r="K4" s="264" t="s">
        <v>77</v>
      </c>
    </row>
    <row r="5" spans="1:11" s="258" customFormat="1" ht="18" customHeight="1" x14ac:dyDescent="0.35">
      <c r="A5" s="262" t="s">
        <v>78</v>
      </c>
      <c r="B5" s="263"/>
      <c r="C5" s="263"/>
      <c r="D5" s="263"/>
      <c r="E5" s="263">
        <f>SUM(B5:D5)</f>
        <v>0</v>
      </c>
      <c r="F5" s="264"/>
      <c r="G5" s="265">
        <f t="shared" si="0"/>
        <v>0</v>
      </c>
      <c r="I5" s="264" t="s">
        <v>79</v>
      </c>
      <c r="J5" s="264" t="s">
        <v>80</v>
      </c>
      <c r="K5" s="264" t="s">
        <v>81</v>
      </c>
    </row>
    <row r="6" spans="1:11" s="258" customFormat="1" ht="18" customHeight="1" x14ac:dyDescent="0.35">
      <c r="A6" s="266"/>
      <c r="B6" s="263"/>
      <c r="C6" s="263"/>
      <c r="D6" s="263"/>
      <c r="E6" s="263">
        <f t="shared" ref="E6:E23" si="1">SUM(B6:D6)</f>
        <v>0</v>
      </c>
      <c r="F6" s="264"/>
      <c r="G6" s="265">
        <f t="shared" si="0"/>
        <v>0</v>
      </c>
    </row>
    <row r="7" spans="1:11" s="258" customFormat="1" ht="18" customHeight="1" x14ac:dyDescent="0.35">
      <c r="A7" s="266"/>
      <c r="B7" s="263"/>
      <c r="C7" s="263"/>
      <c r="D7" s="263"/>
      <c r="E7" s="263">
        <f t="shared" si="1"/>
        <v>0</v>
      </c>
      <c r="F7" s="264"/>
      <c r="G7" s="265">
        <f t="shared" si="0"/>
        <v>0</v>
      </c>
    </row>
    <row r="8" spans="1:11" s="258" customFormat="1" ht="18" customHeight="1" x14ac:dyDescent="0.35">
      <c r="A8" s="266"/>
      <c r="B8" s="263"/>
      <c r="C8" s="263"/>
      <c r="D8" s="263"/>
      <c r="E8" s="263">
        <f t="shared" si="1"/>
        <v>0</v>
      </c>
      <c r="F8" s="264"/>
      <c r="G8" s="265">
        <f t="shared" si="0"/>
        <v>0</v>
      </c>
    </row>
    <row r="9" spans="1:11" s="258" customFormat="1" ht="18" customHeight="1" x14ac:dyDescent="0.35">
      <c r="A9" s="266"/>
      <c r="B9" s="263"/>
      <c r="C9" s="263"/>
      <c r="D9" s="263"/>
      <c r="E9" s="263">
        <f t="shared" si="1"/>
        <v>0</v>
      </c>
      <c r="F9" s="264"/>
      <c r="G9" s="265">
        <f t="shared" si="0"/>
        <v>0</v>
      </c>
    </row>
    <row r="10" spans="1:11" s="258" customFormat="1" ht="18" customHeight="1" x14ac:dyDescent="0.35">
      <c r="A10" s="266"/>
      <c r="B10" s="263"/>
      <c r="C10" s="263"/>
      <c r="D10" s="263"/>
      <c r="E10" s="263">
        <f t="shared" si="1"/>
        <v>0</v>
      </c>
      <c r="F10" s="264"/>
      <c r="G10" s="265">
        <f t="shared" si="0"/>
        <v>0</v>
      </c>
    </row>
    <row r="11" spans="1:11" s="258" customFormat="1" ht="18" customHeight="1" x14ac:dyDescent="0.35">
      <c r="A11" s="266"/>
      <c r="B11" s="263"/>
      <c r="C11" s="263"/>
      <c r="D11" s="263"/>
      <c r="E11" s="263">
        <f t="shared" si="1"/>
        <v>0</v>
      </c>
      <c r="F11" s="264"/>
      <c r="G11" s="265">
        <f t="shared" si="0"/>
        <v>0</v>
      </c>
    </row>
    <row r="12" spans="1:11" s="258" customFormat="1" ht="18" customHeight="1" x14ac:dyDescent="0.35">
      <c r="A12" s="266"/>
      <c r="B12" s="263"/>
      <c r="C12" s="263"/>
      <c r="D12" s="263"/>
      <c r="E12" s="263">
        <f t="shared" si="1"/>
        <v>0</v>
      </c>
      <c r="F12" s="264"/>
      <c r="G12" s="265">
        <f t="shared" si="0"/>
        <v>0</v>
      </c>
    </row>
    <row r="13" spans="1:11" s="258" customFormat="1" ht="18" customHeight="1" x14ac:dyDescent="0.35">
      <c r="A13" s="266"/>
      <c r="B13" s="263"/>
      <c r="C13" s="263"/>
      <c r="D13" s="263"/>
      <c r="E13" s="263">
        <f t="shared" si="1"/>
        <v>0</v>
      </c>
      <c r="F13" s="264"/>
      <c r="G13" s="265">
        <f t="shared" si="0"/>
        <v>0</v>
      </c>
    </row>
    <row r="14" spans="1:11" s="258" customFormat="1" ht="18" customHeight="1" x14ac:dyDescent="0.35">
      <c r="A14" s="266"/>
      <c r="B14" s="263"/>
      <c r="C14" s="263"/>
      <c r="D14" s="263"/>
      <c r="E14" s="263">
        <f t="shared" si="1"/>
        <v>0</v>
      </c>
      <c r="F14" s="264"/>
      <c r="G14" s="265">
        <f t="shared" si="0"/>
        <v>0</v>
      </c>
    </row>
    <row r="15" spans="1:11" s="258" customFormat="1" ht="18" customHeight="1" x14ac:dyDescent="0.35">
      <c r="A15" s="266"/>
      <c r="B15" s="263"/>
      <c r="C15" s="263"/>
      <c r="D15" s="263"/>
      <c r="E15" s="263">
        <f t="shared" si="1"/>
        <v>0</v>
      </c>
      <c r="F15" s="264"/>
      <c r="G15" s="265">
        <f t="shared" si="0"/>
        <v>0</v>
      </c>
    </row>
    <row r="16" spans="1:11" s="258" customFormat="1" ht="18" customHeight="1" x14ac:dyDescent="0.35">
      <c r="A16" s="266"/>
      <c r="B16" s="263"/>
      <c r="C16" s="263"/>
      <c r="D16" s="263"/>
      <c r="E16" s="263">
        <f t="shared" si="1"/>
        <v>0</v>
      </c>
      <c r="F16" s="264"/>
      <c r="G16" s="265">
        <f t="shared" si="0"/>
        <v>0</v>
      </c>
    </row>
    <row r="17" spans="1:7" s="258" customFormat="1" ht="18" customHeight="1" x14ac:dyDescent="0.35">
      <c r="A17" s="266"/>
      <c r="B17" s="263"/>
      <c r="C17" s="263"/>
      <c r="D17" s="263"/>
      <c r="E17" s="263">
        <f t="shared" si="1"/>
        <v>0</v>
      </c>
      <c r="F17" s="264"/>
      <c r="G17" s="265">
        <f t="shared" si="0"/>
        <v>0</v>
      </c>
    </row>
    <row r="18" spans="1:7" s="258" customFormat="1" ht="18" customHeight="1" x14ac:dyDescent="0.35">
      <c r="A18" s="266"/>
      <c r="B18" s="263"/>
      <c r="C18" s="263"/>
      <c r="D18" s="263"/>
      <c r="E18" s="263">
        <f t="shared" si="1"/>
        <v>0</v>
      </c>
      <c r="F18" s="264"/>
      <c r="G18" s="265">
        <f t="shared" si="0"/>
        <v>0</v>
      </c>
    </row>
    <row r="19" spans="1:7" s="258" customFormat="1" ht="18" customHeight="1" x14ac:dyDescent="0.35">
      <c r="A19" s="266"/>
      <c r="B19" s="263"/>
      <c r="C19" s="263"/>
      <c r="D19" s="263"/>
      <c r="E19" s="263">
        <f t="shared" si="1"/>
        <v>0</v>
      </c>
      <c r="F19" s="264"/>
      <c r="G19" s="265">
        <f t="shared" si="0"/>
        <v>0</v>
      </c>
    </row>
    <row r="20" spans="1:7" s="258" customFormat="1" ht="18" customHeight="1" x14ac:dyDescent="0.35">
      <c r="A20" s="266"/>
      <c r="B20" s="263"/>
      <c r="C20" s="263"/>
      <c r="D20" s="263"/>
      <c r="E20" s="263">
        <f t="shared" si="1"/>
        <v>0</v>
      </c>
      <c r="F20" s="264"/>
      <c r="G20" s="265">
        <f t="shared" si="0"/>
        <v>0</v>
      </c>
    </row>
    <row r="21" spans="1:7" s="258" customFormat="1" ht="18" customHeight="1" x14ac:dyDescent="0.35">
      <c r="A21" s="266"/>
      <c r="B21" s="263"/>
      <c r="C21" s="263"/>
      <c r="D21" s="263"/>
      <c r="E21" s="263">
        <f t="shared" si="1"/>
        <v>0</v>
      </c>
      <c r="F21" s="264"/>
      <c r="G21" s="265">
        <f t="shared" si="0"/>
        <v>0</v>
      </c>
    </row>
    <row r="22" spans="1:7" s="258" customFormat="1" ht="18" customHeight="1" x14ac:dyDescent="0.35">
      <c r="A22" s="266"/>
      <c r="B22" s="263"/>
      <c r="C22" s="263"/>
      <c r="D22" s="263"/>
      <c r="E22" s="263">
        <f t="shared" si="1"/>
        <v>0</v>
      </c>
      <c r="F22" s="264"/>
      <c r="G22" s="265">
        <f t="shared" si="0"/>
        <v>0</v>
      </c>
    </row>
    <row r="23" spans="1:7" s="258" customFormat="1" ht="18" customHeight="1" x14ac:dyDescent="0.35">
      <c r="A23" s="266"/>
      <c r="B23" s="263"/>
      <c r="C23" s="263"/>
      <c r="D23" s="263"/>
      <c r="E23" s="263">
        <f t="shared" si="1"/>
        <v>0</v>
      </c>
      <c r="F23" s="264"/>
      <c r="G23" s="265">
        <f t="shared" si="0"/>
        <v>0</v>
      </c>
    </row>
    <row r="24" spans="1:7" ht="15" customHeight="1" x14ac:dyDescent="0.25"/>
  </sheetData>
  <mergeCells count="1">
    <mergeCell ref="A1:G1"/>
  </mergeCells>
  <pageMargins left="0.79" right="0.79" top="0.98" bottom="0.59" header="0.51" footer="0.51"/>
  <pageSetup paperSize="9" orientation="landscape" horizontalDpi="4294967293" verticalDpi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81"/>
  <sheetViews>
    <sheetView view="pageBreakPreview" zoomScaleNormal="85" workbookViewId="0">
      <selection activeCell="H12" sqref="H12"/>
    </sheetView>
  </sheetViews>
  <sheetFormatPr defaultColWidth="9.08984375" defaultRowHeight="14.5" x14ac:dyDescent="0.35"/>
  <cols>
    <col min="1" max="1" width="18.81640625" customWidth="1"/>
    <col min="2" max="2" width="10.81640625" customWidth="1"/>
    <col min="3" max="3" width="7" customWidth="1"/>
    <col min="4" max="4" width="6.36328125" customWidth="1"/>
    <col min="5" max="5" width="5" customWidth="1"/>
    <col min="6" max="6" width="6.08984375" customWidth="1"/>
    <col min="7" max="7" width="6.6328125" customWidth="1"/>
    <col min="8" max="8" width="5" customWidth="1"/>
    <col min="9" max="9" width="6.08984375" customWidth="1"/>
    <col min="10" max="10" width="6.6328125" customWidth="1"/>
    <col min="11" max="11" width="5" customWidth="1"/>
    <col min="12" max="12" width="6.81640625" customWidth="1"/>
    <col min="13" max="13" width="6.6328125" customWidth="1"/>
    <col min="14" max="14" width="5" customWidth="1"/>
    <col min="15" max="15" width="6" customWidth="1"/>
    <col min="16" max="16" width="6.6328125" customWidth="1"/>
    <col min="17" max="17" width="7.36328125" customWidth="1"/>
    <col min="18" max="18" width="5.26953125" customWidth="1"/>
    <col min="19" max="19" width="8.26953125" customWidth="1"/>
    <col min="20" max="20" width="6" customWidth="1"/>
  </cols>
  <sheetData>
    <row r="1" spans="1:20" ht="34.5" x14ac:dyDescent="0.35">
      <c r="A1" s="529" t="s">
        <v>0</v>
      </c>
      <c r="B1" s="530"/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/>
      <c r="N1" s="530"/>
      <c r="O1" s="530"/>
      <c r="P1" s="530"/>
      <c r="Q1" s="530"/>
      <c r="R1" s="530"/>
      <c r="S1" s="530"/>
      <c r="T1" s="531"/>
    </row>
    <row r="2" spans="1:20" s="1" customFormat="1" ht="13" x14ac:dyDescent="0.3">
      <c r="A2" s="2" t="s">
        <v>1</v>
      </c>
      <c r="B2" s="3" t="s">
        <v>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23"/>
      <c r="O2" s="123"/>
      <c r="P2" s="123"/>
      <c r="Q2" s="123"/>
      <c r="R2" s="123"/>
      <c r="S2" s="169" t="s">
        <v>3</v>
      </c>
      <c r="T2" s="170"/>
    </row>
    <row r="3" spans="1:20" s="1" customFormat="1" ht="13" x14ac:dyDescent="0.3">
      <c r="A3" s="5" t="s">
        <v>4</v>
      </c>
      <c r="B3" s="6" t="s">
        <v>5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11"/>
      <c r="O3" s="11"/>
      <c r="P3" s="11"/>
      <c r="Q3" s="11"/>
      <c r="R3" s="11"/>
      <c r="S3" s="171" t="s">
        <v>6</v>
      </c>
      <c r="T3" s="170"/>
    </row>
    <row r="4" spans="1:20" s="1" customFormat="1" ht="13" x14ac:dyDescent="0.3">
      <c r="A4" s="5" t="s">
        <v>7</v>
      </c>
      <c r="B4" s="8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11"/>
      <c r="O4" s="11"/>
      <c r="P4" s="11"/>
      <c r="Q4" s="11"/>
      <c r="R4" s="11"/>
      <c r="S4" s="171" t="s">
        <v>8</v>
      </c>
      <c r="T4" s="170"/>
    </row>
    <row r="5" spans="1:20" s="1" customFormat="1" ht="13" x14ac:dyDescent="0.3">
      <c r="A5" s="9" t="s">
        <v>9</v>
      </c>
      <c r="B5" s="10" t="s">
        <v>10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72"/>
    </row>
    <row r="6" spans="1:20" s="1" customFormat="1" ht="13" x14ac:dyDescent="0.3">
      <c r="A6" s="9" t="s">
        <v>11</v>
      </c>
      <c r="B6" s="12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24"/>
      <c r="O6" s="124"/>
      <c r="P6" s="124"/>
      <c r="Q6" s="124"/>
      <c r="R6" s="173" t="s">
        <v>82</v>
      </c>
      <c r="S6" s="174"/>
      <c r="T6" s="175"/>
    </row>
    <row r="7" spans="1:20" s="1" customFormat="1" ht="13" x14ac:dyDescent="0.3">
      <c r="A7" s="14" t="s">
        <v>12</v>
      </c>
      <c r="B7" s="15" t="s">
        <v>13</v>
      </c>
      <c r="C7" s="11"/>
      <c r="D7" s="11"/>
      <c r="E7" s="11"/>
      <c r="F7" s="11"/>
      <c r="G7" s="11" t="s">
        <v>83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76" t="s">
        <v>84</v>
      </c>
      <c r="T7" s="177"/>
    </row>
    <row r="8" spans="1:20" s="1" customFormat="1" ht="13" x14ac:dyDescent="0.3">
      <c r="A8" s="14" t="s">
        <v>14</v>
      </c>
      <c r="B8" s="16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1"/>
      <c r="O8" s="11"/>
      <c r="P8" s="11"/>
      <c r="Q8" s="11"/>
      <c r="R8" s="176" t="s">
        <v>85</v>
      </c>
      <c r="T8" s="177"/>
    </row>
    <row r="9" spans="1:20" s="1" customFormat="1" ht="13" x14ac:dyDescent="0.3">
      <c r="A9" s="14" t="s">
        <v>15</v>
      </c>
      <c r="B9" s="16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7"/>
      <c r="O9" s="7"/>
      <c r="P9" s="7"/>
      <c r="Q9" s="7"/>
      <c r="R9" s="178" t="s">
        <v>86</v>
      </c>
      <c r="S9" s="179"/>
      <c r="T9" s="180"/>
    </row>
    <row r="10" spans="1:20" s="1" customFormat="1" ht="13" x14ac:dyDescent="0.3">
      <c r="A10" s="17" t="s">
        <v>16</v>
      </c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7"/>
      <c r="T10" s="181"/>
    </row>
    <row r="11" spans="1:20" s="1" customFormat="1" ht="13" x14ac:dyDescent="0.3">
      <c r="A11" s="9" t="s">
        <v>17</v>
      </c>
      <c r="B11" s="16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82"/>
    </row>
    <row r="12" spans="1:20" s="1" customFormat="1" ht="13" x14ac:dyDescent="0.3">
      <c r="A12" s="18" t="s">
        <v>18</v>
      </c>
      <c r="B12" s="6"/>
      <c r="C12" s="11"/>
      <c r="D12" s="11"/>
      <c r="E12" s="11"/>
      <c r="F12" s="11"/>
      <c r="G12" s="11"/>
      <c r="H12" s="11"/>
      <c r="I12" s="11"/>
      <c r="J12" s="11"/>
      <c r="K12" s="125" t="s">
        <v>19</v>
      </c>
      <c r="L12" s="11"/>
      <c r="M12" s="543"/>
      <c r="N12" s="543"/>
      <c r="O12" s="544"/>
      <c r="P12" s="126"/>
      <c r="Q12" s="183"/>
      <c r="R12" s="184"/>
      <c r="S12" s="11"/>
      <c r="T12" s="172"/>
    </row>
    <row r="13" spans="1:20" ht="15.75" customHeight="1" x14ac:dyDescent="0.35">
      <c r="A13" s="546" t="s">
        <v>87</v>
      </c>
      <c r="B13" s="548" t="s">
        <v>21</v>
      </c>
      <c r="C13" s="538" t="s">
        <v>22</v>
      </c>
      <c r="D13" s="19" t="s">
        <v>23</v>
      </c>
      <c r="E13" s="545" t="s">
        <v>24</v>
      </c>
      <c r="F13" s="508"/>
      <c r="G13" s="509"/>
      <c r="H13" s="545" t="s">
        <v>25</v>
      </c>
      <c r="I13" s="508"/>
      <c r="J13" s="509"/>
      <c r="K13" s="545" t="s">
        <v>26</v>
      </c>
      <c r="L13" s="508"/>
      <c r="M13" s="509"/>
      <c r="N13" s="545" t="s">
        <v>27</v>
      </c>
      <c r="O13" s="508"/>
      <c r="P13" s="509"/>
      <c r="Q13" s="505" t="s">
        <v>28</v>
      </c>
      <c r="R13" s="506"/>
      <c r="S13" s="505" t="s">
        <v>29</v>
      </c>
      <c r="T13" s="547"/>
    </row>
    <row r="14" spans="1:20" ht="15.75" customHeight="1" x14ac:dyDescent="0.35">
      <c r="A14" s="481"/>
      <c r="B14" s="452"/>
      <c r="C14" s="455"/>
      <c r="D14" s="503" t="s">
        <v>30</v>
      </c>
      <c r="E14" s="487" t="s">
        <v>31</v>
      </c>
      <c r="F14" s="488"/>
      <c r="G14" s="489"/>
      <c r="H14" s="487" t="s">
        <v>32</v>
      </c>
      <c r="I14" s="488"/>
      <c r="J14" s="489"/>
      <c r="K14" s="487" t="s">
        <v>33</v>
      </c>
      <c r="L14" s="488"/>
      <c r="M14" s="489"/>
      <c r="N14" s="487" t="s">
        <v>34</v>
      </c>
      <c r="O14" s="488"/>
      <c r="P14" s="489"/>
      <c r="Q14" s="449"/>
      <c r="R14" s="491"/>
      <c r="S14" s="449"/>
      <c r="T14" s="450"/>
    </row>
    <row r="15" spans="1:20" ht="15.75" customHeight="1" x14ac:dyDescent="0.35">
      <c r="A15" s="482"/>
      <c r="B15" s="453"/>
      <c r="C15" s="456"/>
      <c r="D15" s="504"/>
      <c r="E15" s="20" t="s">
        <v>35</v>
      </c>
      <c r="F15" s="21" t="s">
        <v>36</v>
      </c>
      <c r="G15" s="22" t="s">
        <v>37</v>
      </c>
      <c r="H15" s="20" t="s">
        <v>35</v>
      </c>
      <c r="I15" s="21" t="s">
        <v>36</v>
      </c>
      <c r="J15" s="22" t="s">
        <v>37</v>
      </c>
      <c r="K15" s="20">
        <v>100</v>
      </c>
      <c r="L15" s="21" t="s">
        <v>36</v>
      </c>
      <c r="M15" s="22" t="s">
        <v>37</v>
      </c>
      <c r="N15" s="20" t="s">
        <v>35</v>
      </c>
      <c r="O15" s="21" t="s">
        <v>36</v>
      </c>
      <c r="P15" s="22" t="s">
        <v>37</v>
      </c>
      <c r="Q15" s="185" t="s">
        <v>40</v>
      </c>
      <c r="R15" s="186" t="s">
        <v>41</v>
      </c>
      <c r="S15" s="185" t="s">
        <v>40</v>
      </c>
      <c r="T15" s="187" t="s">
        <v>41</v>
      </c>
    </row>
    <row r="16" spans="1:20" x14ac:dyDescent="0.35">
      <c r="A16" s="23"/>
      <c r="B16" s="24"/>
      <c r="C16" s="25"/>
      <c r="D16" s="26"/>
      <c r="E16" s="27"/>
      <c r="F16" s="28"/>
      <c r="G16" s="29"/>
      <c r="H16" s="30"/>
      <c r="I16" s="127"/>
      <c r="J16" s="29"/>
      <c r="K16" s="30"/>
      <c r="L16" s="127"/>
      <c r="M16" s="29"/>
      <c r="N16" s="128"/>
      <c r="O16" s="129"/>
      <c r="P16" s="130"/>
      <c r="Q16" s="188"/>
      <c r="R16" s="189"/>
      <c r="S16" s="190"/>
      <c r="T16" s="191"/>
    </row>
    <row r="17" spans="1:20" x14ac:dyDescent="0.35">
      <c r="A17" s="31"/>
      <c r="B17" s="32"/>
      <c r="C17" s="33"/>
      <c r="D17" s="34"/>
      <c r="E17" s="35"/>
      <c r="F17" s="36"/>
      <c r="G17" s="37"/>
      <c r="H17" s="38"/>
      <c r="I17" s="131"/>
      <c r="J17" s="37"/>
      <c r="K17" s="38"/>
      <c r="L17" s="132"/>
      <c r="M17" s="37"/>
      <c r="N17" s="133"/>
      <c r="O17" s="134"/>
      <c r="P17" s="135"/>
      <c r="Q17" s="192"/>
      <c r="R17" s="193"/>
      <c r="S17" s="194"/>
      <c r="T17" s="195"/>
    </row>
    <row r="18" spans="1:20" x14ac:dyDescent="0.35">
      <c r="A18" s="39"/>
      <c r="B18" s="32"/>
      <c r="C18" s="33"/>
      <c r="D18" s="40"/>
      <c r="E18" s="35"/>
      <c r="F18" s="36"/>
      <c r="G18" s="41"/>
      <c r="H18" s="38"/>
      <c r="I18" s="131"/>
      <c r="J18" s="41"/>
      <c r="K18" s="38"/>
      <c r="L18" s="131"/>
      <c r="M18" s="41"/>
      <c r="N18" s="133"/>
      <c r="O18" s="134"/>
      <c r="P18" s="136"/>
      <c r="Q18" s="192"/>
      <c r="R18" s="196"/>
      <c r="S18" s="197"/>
      <c r="T18" s="198"/>
    </row>
    <row r="19" spans="1:20" x14ac:dyDescent="0.35">
      <c r="A19" s="42"/>
      <c r="B19" s="43"/>
      <c r="C19" s="44"/>
      <c r="D19" s="45"/>
      <c r="E19" s="46"/>
      <c r="F19" s="47"/>
      <c r="G19" s="48"/>
      <c r="H19" s="46"/>
      <c r="I19" s="47"/>
      <c r="J19" s="48"/>
      <c r="K19" s="137"/>
      <c r="L19" s="138"/>
      <c r="M19" s="48"/>
      <c r="N19" s="139"/>
      <c r="O19" s="140"/>
      <c r="P19" s="48"/>
      <c r="Q19" s="46"/>
      <c r="R19" s="47"/>
      <c r="S19" s="199"/>
      <c r="T19" s="200"/>
    </row>
    <row r="20" spans="1:20" ht="4.5" customHeight="1" x14ac:dyDescent="0.35">
      <c r="A20" s="49"/>
      <c r="B20" s="50"/>
      <c r="C20" s="51"/>
      <c r="D20" s="52"/>
      <c r="E20" s="53"/>
      <c r="F20" s="50"/>
      <c r="G20" s="54"/>
      <c r="H20" s="53"/>
      <c r="I20" s="50"/>
      <c r="J20" s="54"/>
      <c r="K20" s="53"/>
      <c r="L20" s="50"/>
      <c r="M20" s="54"/>
      <c r="N20" s="50"/>
      <c r="O20" s="50"/>
      <c r="P20" s="54"/>
      <c r="Q20" s="50"/>
      <c r="R20" s="53"/>
      <c r="S20" s="201"/>
      <c r="T20" s="202"/>
    </row>
    <row r="21" spans="1:20" x14ac:dyDescent="0.35">
      <c r="A21" s="23"/>
      <c r="B21" s="24"/>
      <c r="C21" s="25"/>
      <c r="D21" s="26"/>
      <c r="E21" s="27"/>
      <c r="F21" s="28"/>
      <c r="G21" s="29"/>
      <c r="H21" s="30"/>
      <c r="I21" s="127"/>
      <c r="J21" s="29"/>
      <c r="K21" s="30"/>
      <c r="L21" s="127"/>
      <c r="M21" s="29"/>
      <c r="N21" s="128"/>
      <c r="O21" s="129"/>
      <c r="P21" s="130"/>
      <c r="Q21" s="188"/>
      <c r="R21" s="189"/>
      <c r="S21" s="190"/>
      <c r="T21" s="191"/>
    </row>
    <row r="22" spans="1:20" x14ac:dyDescent="0.35">
      <c r="A22" s="31"/>
      <c r="B22" s="32"/>
      <c r="C22" s="33"/>
      <c r="D22" s="34"/>
      <c r="E22" s="35"/>
      <c r="F22" s="36"/>
      <c r="G22" s="37"/>
      <c r="H22" s="38"/>
      <c r="I22" s="131"/>
      <c r="J22" s="37"/>
      <c r="K22" s="38"/>
      <c r="L22" s="132"/>
      <c r="M22" s="37"/>
      <c r="N22" s="133"/>
      <c r="O22" s="134"/>
      <c r="P22" s="135"/>
      <c r="Q22" s="192"/>
      <c r="R22" s="193"/>
      <c r="S22" s="194"/>
      <c r="T22" s="195"/>
    </row>
    <row r="23" spans="1:20" x14ac:dyDescent="0.35">
      <c r="A23" s="39"/>
      <c r="B23" s="32"/>
      <c r="C23" s="33"/>
      <c r="D23" s="40"/>
      <c r="E23" s="35"/>
      <c r="F23" s="36"/>
      <c r="G23" s="41"/>
      <c r="H23" s="38"/>
      <c r="I23" s="131"/>
      <c r="J23" s="41"/>
      <c r="K23" s="38"/>
      <c r="L23" s="131"/>
      <c r="M23" s="41"/>
      <c r="N23" s="133"/>
      <c r="O23" s="134"/>
      <c r="P23" s="136"/>
      <c r="Q23" s="192"/>
      <c r="R23" s="196"/>
      <c r="S23" s="197"/>
      <c r="T23" s="198"/>
    </row>
    <row r="24" spans="1:20" x14ac:dyDescent="0.35">
      <c r="A24" s="42"/>
      <c r="B24" s="43"/>
      <c r="C24" s="44"/>
      <c r="D24" s="45"/>
      <c r="E24" s="46"/>
      <c r="F24" s="47"/>
      <c r="G24" s="48"/>
      <c r="H24" s="46"/>
      <c r="I24" s="47"/>
      <c r="J24" s="48"/>
      <c r="K24" s="137"/>
      <c r="L24" s="138"/>
      <c r="M24" s="48"/>
      <c r="N24" s="139"/>
      <c r="O24" s="140"/>
      <c r="P24" s="48"/>
      <c r="Q24" s="46"/>
      <c r="R24" s="47"/>
      <c r="S24" s="199"/>
      <c r="T24" s="200"/>
    </row>
    <row r="25" spans="1:20" ht="4.5" customHeight="1" x14ac:dyDescent="0.35">
      <c r="A25" s="55"/>
      <c r="B25" s="50"/>
      <c r="C25" s="51"/>
      <c r="D25" s="56"/>
      <c r="E25" s="53"/>
      <c r="F25" s="50"/>
      <c r="G25" s="50"/>
      <c r="H25" s="53"/>
      <c r="I25" s="50"/>
      <c r="J25" s="50"/>
      <c r="K25" s="53"/>
      <c r="L25" s="50"/>
      <c r="M25" s="50"/>
      <c r="N25" s="50"/>
      <c r="O25" s="50"/>
      <c r="P25" s="50"/>
      <c r="Q25" s="50"/>
      <c r="R25" s="53"/>
      <c r="S25" s="203"/>
      <c r="T25" s="204"/>
    </row>
    <row r="26" spans="1:20" x14ac:dyDescent="0.35">
      <c r="A26" s="23"/>
      <c r="B26" s="24"/>
      <c r="C26" s="25"/>
      <c r="D26" s="26"/>
      <c r="E26" s="27"/>
      <c r="F26" s="28"/>
      <c r="G26" s="29"/>
      <c r="H26" s="30"/>
      <c r="I26" s="127"/>
      <c r="J26" s="29"/>
      <c r="K26" s="30"/>
      <c r="L26" s="127"/>
      <c r="M26" s="29"/>
      <c r="N26" s="128"/>
      <c r="O26" s="129"/>
      <c r="P26" s="130"/>
      <c r="Q26" s="188"/>
      <c r="R26" s="189"/>
      <c r="S26" s="190"/>
      <c r="T26" s="191"/>
    </row>
    <row r="27" spans="1:20" x14ac:dyDescent="0.35">
      <c r="A27" s="31"/>
      <c r="B27" s="32"/>
      <c r="C27" s="33"/>
      <c r="D27" s="34"/>
      <c r="E27" s="35"/>
      <c r="F27" s="36"/>
      <c r="G27" s="37"/>
      <c r="H27" s="38"/>
      <c r="I27" s="131"/>
      <c r="J27" s="37"/>
      <c r="K27" s="38"/>
      <c r="L27" s="132"/>
      <c r="M27" s="37"/>
      <c r="N27" s="133"/>
      <c r="O27" s="134"/>
      <c r="P27" s="135"/>
      <c r="Q27" s="192"/>
      <c r="R27" s="193"/>
      <c r="S27" s="194"/>
      <c r="T27" s="195"/>
    </row>
    <row r="28" spans="1:20" x14ac:dyDescent="0.35">
      <c r="A28" s="39"/>
      <c r="B28" s="32"/>
      <c r="C28" s="33"/>
      <c r="D28" s="40"/>
      <c r="E28" s="35"/>
      <c r="F28" s="36"/>
      <c r="G28" s="41"/>
      <c r="H28" s="38"/>
      <c r="I28" s="131"/>
      <c r="J28" s="41"/>
      <c r="K28" s="38"/>
      <c r="L28" s="131"/>
      <c r="M28" s="41"/>
      <c r="N28" s="133"/>
      <c r="O28" s="134"/>
      <c r="P28" s="136"/>
      <c r="Q28" s="192"/>
      <c r="R28" s="196"/>
      <c r="S28" s="197"/>
      <c r="T28" s="198"/>
    </row>
    <row r="29" spans="1:20" x14ac:dyDescent="0.35">
      <c r="A29" s="42"/>
      <c r="B29" s="43"/>
      <c r="C29" s="44"/>
      <c r="D29" s="45"/>
      <c r="E29" s="46"/>
      <c r="F29" s="47"/>
      <c r="G29" s="48"/>
      <c r="H29" s="46"/>
      <c r="I29" s="47"/>
      <c r="J29" s="48"/>
      <c r="K29" s="137"/>
      <c r="L29" s="138"/>
      <c r="M29" s="48"/>
      <c r="N29" s="139"/>
      <c r="O29" s="140"/>
      <c r="P29" s="48"/>
      <c r="Q29" s="46"/>
      <c r="R29" s="47"/>
      <c r="S29" s="199"/>
      <c r="T29" s="200"/>
    </row>
    <row r="30" spans="1:20" ht="4.5" customHeight="1" x14ac:dyDescent="0.35">
      <c r="A30" s="55"/>
      <c r="B30" s="50"/>
      <c r="C30" s="51"/>
      <c r="D30" s="56"/>
      <c r="E30" s="53"/>
      <c r="F30" s="50"/>
      <c r="G30" s="50"/>
      <c r="H30" s="53"/>
      <c r="I30" s="50"/>
      <c r="J30" s="50"/>
      <c r="K30" s="53"/>
      <c r="L30" s="50"/>
      <c r="M30" s="50"/>
      <c r="N30" s="50"/>
      <c r="O30" s="50"/>
      <c r="P30" s="50"/>
      <c r="Q30" s="50"/>
      <c r="R30" s="53"/>
      <c r="S30" s="203"/>
      <c r="T30" s="204"/>
    </row>
    <row r="31" spans="1:20" x14ac:dyDescent="0.35">
      <c r="A31" s="23"/>
      <c r="B31" s="24"/>
      <c r="C31" s="25"/>
      <c r="D31" s="26"/>
      <c r="E31" s="27"/>
      <c r="F31" s="28"/>
      <c r="G31" s="29"/>
      <c r="H31" s="30"/>
      <c r="I31" s="127"/>
      <c r="J31" s="29"/>
      <c r="K31" s="30"/>
      <c r="L31" s="127"/>
      <c r="M31" s="29"/>
      <c r="N31" s="128"/>
      <c r="O31" s="129"/>
      <c r="P31" s="130"/>
      <c r="Q31" s="188"/>
      <c r="R31" s="189"/>
      <c r="S31" s="190"/>
      <c r="T31" s="191"/>
    </row>
    <row r="32" spans="1:20" x14ac:dyDescent="0.35">
      <c r="A32" s="31"/>
      <c r="B32" s="32"/>
      <c r="C32" s="33"/>
      <c r="D32" s="34"/>
      <c r="E32" s="35"/>
      <c r="F32" s="36"/>
      <c r="G32" s="37"/>
      <c r="H32" s="38"/>
      <c r="I32" s="131"/>
      <c r="J32" s="37"/>
      <c r="K32" s="38"/>
      <c r="L32" s="132"/>
      <c r="M32" s="37"/>
      <c r="N32" s="133"/>
      <c r="O32" s="134"/>
      <c r="P32" s="135"/>
      <c r="Q32" s="192"/>
      <c r="R32" s="193"/>
      <c r="S32" s="194"/>
      <c r="T32" s="195"/>
    </row>
    <row r="33" spans="1:20" x14ac:dyDescent="0.35">
      <c r="A33" s="39"/>
      <c r="B33" s="32"/>
      <c r="C33" s="33"/>
      <c r="D33" s="40"/>
      <c r="E33" s="35"/>
      <c r="F33" s="36"/>
      <c r="G33" s="41"/>
      <c r="H33" s="38"/>
      <c r="I33" s="131"/>
      <c r="J33" s="41"/>
      <c r="K33" s="38"/>
      <c r="L33" s="131"/>
      <c r="M33" s="41"/>
      <c r="N33" s="133"/>
      <c r="O33" s="134"/>
      <c r="P33" s="136"/>
      <c r="Q33" s="192"/>
      <c r="R33" s="196"/>
      <c r="S33" s="197"/>
      <c r="T33" s="198"/>
    </row>
    <row r="34" spans="1:20" x14ac:dyDescent="0.35">
      <c r="A34" s="42"/>
      <c r="B34" s="43"/>
      <c r="C34" s="44"/>
      <c r="D34" s="45"/>
      <c r="E34" s="46"/>
      <c r="F34" s="47"/>
      <c r="G34" s="48"/>
      <c r="H34" s="46"/>
      <c r="I34" s="47"/>
      <c r="J34" s="48"/>
      <c r="K34" s="137"/>
      <c r="L34" s="138"/>
      <c r="M34" s="48"/>
      <c r="N34" s="139"/>
      <c r="O34" s="140"/>
      <c r="P34" s="48"/>
      <c r="Q34" s="46"/>
      <c r="R34" s="47"/>
      <c r="S34" s="199"/>
      <c r="T34" s="200"/>
    </row>
    <row r="35" spans="1:20" ht="4.5" customHeight="1" x14ac:dyDescent="0.35">
      <c r="A35" s="55"/>
      <c r="B35" s="50"/>
      <c r="C35" s="51"/>
      <c r="D35" s="56"/>
      <c r="E35" s="53"/>
      <c r="F35" s="50"/>
      <c r="G35" s="50"/>
      <c r="H35" s="53"/>
      <c r="I35" s="50"/>
      <c r="J35" s="50"/>
      <c r="K35" s="53"/>
      <c r="L35" s="50"/>
      <c r="M35" s="50"/>
      <c r="N35" s="50"/>
      <c r="O35" s="50"/>
      <c r="P35" s="50"/>
      <c r="Q35" s="50"/>
      <c r="R35" s="53"/>
      <c r="S35" s="203"/>
      <c r="T35" s="204"/>
    </row>
    <row r="36" spans="1:20" x14ac:dyDescent="0.35">
      <c r="A36" s="23"/>
      <c r="B36" s="24"/>
      <c r="C36" s="25"/>
      <c r="D36" s="26"/>
      <c r="E36" s="27"/>
      <c r="F36" s="28"/>
      <c r="G36" s="29"/>
      <c r="H36" s="30"/>
      <c r="I36" s="127"/>
      <c r="J36" s="29"/>
      <c r="K36" s="30"/>
      <c r="L36" s="127"/>
      <c r="M36" s="29"/>
      <c r="N36" s="128"/>
      <c r="O36" s="129"/>
      <c r="P36" s="130"/>
      <c r="Q36" s="188"/>
      <c r="R36" s="189"/>
      <c r="S36" s="190"/>
      <c r="T36" s="191"/>
    </row>
    <row r="37" spans="1:20" x14ac:dyDescent="0.35">
      <c r="A37" s="31"/>
      <c r="B37" s="32"/>
      <c r="C37" s="33"/>
      <c r="D37" s="34"/>
      <c r="E37" s="35"/>
      <c r="F37" s="36"/>
      <c r="G37" s="37"/>
      <c r="H37" s="38"/>
      <c r="I37" s="131"/>
      <c r="J37" s="37"/>
      <c r="K37" s="38"/>
      <c r="L37" s="132"/>
      <c r="M37" s="37"/>
      <c r="N37" s="133"/>
      <c r="O37" s="134"/>
      <c r="P37" s="135"/>
      <c r="Q37" s="192"/>
      <c r="R37" s="193"/>
      <c r="S37" s="194"/>
      <c r="T37" s="195"/>
    </row>
    <row r="38" spans="1:20" x14ac:dyDescent="0.35">
      <c r="A38" s="39"/>
      <c r="B38" s="32"/>
      <c r="C38" s="33"/>
      <c r="D38" s="40"/>
      <c r="E38" s="35"/>
      <c r="F38" s="36"/>
      <c r="G38" s="41"/>
      <c r="H38" s="38"/>
      <c r="I38" s="131"/>
      <c r="J38" s="41"/>
      <c r="K38" s="38"/>
      <c r="L38" s="131"/>
      <c r="M38" s="41"/>
      <c r="N38" s="133"/>
      <c r="O38" s="134"/>
      <c r="P38" s="136"/>
      <c r="Q38" s="192"/>
      <c r="R38" s="196"/>
      <c r="S38" s="197"/>
      <c r="T38" s="198"/>
    </row>
    <row r="39" spans="1:20" x14ac:dyDescent="0.35">
      <c r="A39" s="42"/>
      <c r="B39" s="57"/>
      <c r="C39" s="58"/>
      <c r="D39" s="45"/>
      <c r="E39" s="59"/>
      <c r="F39" s="60"/>
      <c r="G39" s="48"/>
      <c r="H39" s="59"/>
      <c r="I39" s="60"/>
      <c r="J39" s="48"/>
      <c r="K39" s="141"/>
      <c r="L39" s="142"/>
      <c r="M39" s="48"/>
      <c r="N39" s="143"/>
      <c r="O39" s="144"/>
      <c r="P39" s="48"/>
      <c r="Q39" s="59"/>
      <c r="R39" s="60"/>
      <c r="S39" s="199"/>
      <c r="T39" s="200"/>
    </row>
    <row r="40" spans="1:20" ht="4.5" customHeight="1" x14ac:dyDescent="0.35">
      <c r="B40" s="61"/>
      <c r="C40" s="62"/>
      <c r="D40" s="63"/>
      <c r="E40" s="64"/>
      <c r="F40" s="61"/>
      <c r="G40" s="61"/>
      <c r="H40" s="64"/>
      <c r="I40" s="61"/>
      <c r="J40" s="61"/>
      <c r="K40" s="64"/>
      <c r="L40" s="61"/>
      <c r="M40" s="61"/>
      <c r="N40" s="61"/>
      <c r="O40" s="61"/>
      <c r="P40" s="61"/>
      <c r="Q40" s="61"/>
      <c r="R40" s="64"/>
      <c r="S40" s="205"/>
      <c r="T40" s="64"/>
    </row>
    <row r="42" spans="1:20" ht="34.5" x14ac:dyDescent="0.35">
      <c r="A42" s="529" t="s">
        <v>0</v>
      </c>
      <c r="B42" s="530"/>
      <c r="C42" s="530"/>
      <c r="D42" s="530"/>
      <c r="E42" s="530"/>
      <c r="F42" s="530"/>
      <c r="G42" s="530"/>
      <c r="H42" s="530"/>
      <c r="I42" s="530"/>
      <c r="J42" s="530"/>
      <c r="K42" s="530"/>
      <c r="L42" s="530"/>
      <c r="M42" s="530"/>
      <c r="N42" s="530"/>
      <c r="O42" s="530"/>
      <c r="P42" s="530"/>
      <c r="Q42" s="530"/>
      <c r="R42" s="530"/>
      <c r="S42" s="530"/>
      <c r="T42" s="531"/>
    </row>
    <row r="43" spans="1:20" s="1" customFormat="1" ht="13" x14ac:dyDescent="0.3">
      <c r="A43" s="2" t="s">
        <v>1</v>
      </c>
      <c r="B43" s="65" t="s">
        <v>2</v>
      </c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123"/>
      <c r="O43" s="123"/>
      <c r="P43" s="123"/>
      <c r="Q43" s="123"/>
      <c r="R43" s="123"/>
      <c r="S43" s="169" t="s">
        <v>3</v>
      </c>
      <c r="T43" s="170">
        <v>906</v>
      </c>
    </row>
    <row r="44" spans="1:20" s="1" customFormat="1" ht="13" x14ac:dyDescent="0.3">
      <c r="A44" s="5" t="s">
        <v>4</v>
      </c>
      <c r="B44" s="66" t="s">
        <v>5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11"/>
      <c r="O44" s="11"/>
      <c r="P44" s="11"/>
      <c r="Q44" s="11"/>
      <c r="R44" s="11"/>
      <c r="S44" s="171" t="s">
        <v>6</v>
      </c>
      <c r="T44" s="170"/>
    </row>
    <row r="45" spans="1:20" s="1" customFormat="1" ht="13" x14ac:dyDescent="0.3">
      <c r="A45" s="5" t="s">
        <v>7</v>
      </c>
      <c r="B45" s="67">
        <v>41006</v>
      </c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11"/>
      <c r="O45" s="11"/>
      <c r="P45" s="11"/>
      <c r="Q45" s="11"/>
      <c r="R45" s="11"/>
      <c r="S45" s="171" t="s">
        <v>8</v>
      </c>
      <c r="T45" s="170"/>
    </row>
    <row r="46" spans="1:20" s="1" customFormat="1" ht="13" x14ac:dyDescent="0.3">
      <c r="A46" s="9" t="s">
        <v>9</v>
      </c>
      <c r="B46" s="68" t="s">
        <v>10</v>
      </c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72"/>
    </row>
    <row r="47" spans="1:20" s="1" customFormat="1" ht="13" x14ac:dyDescent="0.3">
      <c r="A47" s="9" t="s">
        <v>11</v>
      </c>
      <c r="B47" s="69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24"/>
      <c r="O47" s="124"/>
      <c r="P47" s="124"/>
      <c r="Q47" s="124"/>
      <c r="R47" s="173" t="s">
        <v>82</v>
      </c>
      <c r="S47" s="174"/>
      <c r="T47" s="175"/>
    </row>
    <row r="48" spans="1:20" s="1" customFormat="1" ht="13" x14ac:dyDescent="0.3">
      <c r="A48" s="14" t="s">
        <v>12</v>
      </c>
      <c r="B48" s="70" t="s">
        <v>13</v>
      </c>
      <c r="C48" s="11"/>
      <c r="D48" s="11"/>
      <c r="E48" s="11"/>
      <c r="F48" s="11"/>
      <c r="G48" s="11" t="s">
        <v>83</v>
      </c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76" t="s">
        <v>84</v>
      </c>
      <c r="T48" s="177"/>
    </row>
    <row r="49" spans="1:20" s="1" customFormat="1" ht="13" x14ac:dyDescent="0.3">
      <c r="A49" s="14" t="s">
        <v>14</v>
      </c>
      <c r="B49" s="71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1"/>
      <c r="O49" s="11"/>
      <c r="P49" s="11"/>
      <c r="Q49" s="11"/>
      <c r="R49" s="176" t="s">
        <v>85</v>
      </c>
      <c r="T49" s="177"/>
    </row>
    <row r="50" spans="1:20" s="1" customFormat="1" ht="13" x14ac:dyDescent="0.3">
      <c r="A50" s="14" t="s">
        <v>15</v>
      </c>
      <c r="B50" s="71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7"/>
      <c r="O50" s="7"/>
      <c r="P50" s="7"/>
      <c r="Q50" s="7"/>
      <c r="R50" s="178" t="s">
        <v>86</v>
      </c>
      <c r="S50" s="179"/>
      <c r="T50" s="180"/>
    </row>
    <row r="51" spans="1:20" s="1" customFormat="1" ht="13" x14ac:dyDescent="0.3">
      <c r="A51" s="17" t="s">
        <v>16</v>
      </c>
      <c r="B51" s="68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7"/>
      <c r="T51" s="181"/>
    </row>
    <row r="52" spans="1:20" s="1" customFormat="1" ht="13" x14ac:dyDescent="0.3">
      <c r="A52" s="9" t="s">
        <v>17</v>
      </c>
      <c r="B52" s="71" t="s">
        <v>88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82"/>
    </row>
    <row r="53" spans="1:20" s="1" customFormat="1" ht="13" x14ac:dyDescent="0.3">
      <c r="A53" s="72" t="s">
        <v>18</v>
      </c>
      <c r="B53" s="73" t="s">
        <v>89</v>
      </c>
      <c r="C53" s="11"/>
      <c r="D53" s="11"/>
      <c r="E53" s="11"/>
      <c r="F53" s="11"/>
      <c r="G53" s="11"/>
      <c r="H53" s="11"/>
      <c r="I53" s="11"/>
      <c r="J53" s="11"/>
      <c r="K53" s="125" t="s">
        <v>19</v>
      </c>
      <c r="L53" s="11"/>
      <c r="M53" s="532">
        <v>773380882</v>
      </c>
      <c r="N53" s="532"/>
      <c r="O53" s="533"/>
      <c r="P53" s="126"/>
      <c r="Q53" s="206"/>
      <c r="R53" s="184"/>
      <c r="S53" s="11"/>
      <c r="T53" s="172"/>
    </row>
    <row r="54" spans="1:20" ht="15.75" customHeight="1" x14ac:dyDescent="0.35">
      <c r="A54" s="534" t="s">
        <v>20</v>
      </c>
      <c r="B54" s="536" t="s">
        <v>21</v>
      </c>
      <c r="C54" s="539" t="s">
        <v>22</v>
      </c>
      <c r="D54" s="74" t="s">
        <v>23</v>
      </c>
      <c r="E54" s="524" t="s">
        <v>24</v>
      </c>
      <c r="F54" s="525"/>
      <c r="G54" s="526"/>
      <c r="H54" s="524" t="s">
        <v>25</v>
      </c>
      <c r="I54" s="525"/>
      <c r="J54" s="526"/>
      <c r="K54" s="524" t="s">
        <v>26</v>
      </c>
      <c r="L54" s="525"/>
      <c r="M54" s="526"/>
      <c r="N54" s="524" t="s">
        <v>27</v>
      </c>
      <c r="O54" s="525"/>
      <c r="P54" s="526"/>
      <c r="Q54" s="527" t="s">
        <v>28</v>
      </c>
      <c r="R54" s="528"/>
      <c r="S54" s="527" t="s">
        <v>29</v>
      </c>
      <c r="T54" s="528"/>
    </row>
    <row r="55" spans="1:20" ht="15.75" customHeight="1" x14ac:dyDescent="0.35">
      <c r="A55" s="535"/>
      <c r="B55" s="537"/>
      <c r="C55" s="540"/>
      <c r="D55" s="541" t="s">
        <v>30</v>
      </c>
      <c r="E55" s="521" t="s">
        <v>31</v>
      </c>
      <c r="F55" s="522"/>
      <c r="G55" s="523"/>
      <c r="H55" s="521" t="s">
        <v>32</v>
      </c>
      <c r="I55" s="522"/>
      <c r="J55" s="523"/>
      <c r="K55" s="521" t="s">
        <v>33</v>
      </c>
      <c r="L55" s="522"/>
      <c r="M55" s="523"/>
      <c r="N55" s="521" t="s">
        <v>34</v>
      </c>
      <c r="O55" s="522"/>
      <c r="P55" s="523"/>
      <c r="Q55" s="207"/>
      <c r="R55" s="208"/>
      <c r="S55" s="207"/>
      <c r="T55" s="208"/>
    </row>
    <row r="56" spans="1:20" ht="15.75" customHeight="1" x14ac:dyDescent="0.35">
      <c r="A56" s="535"/>
      <c r="B56" s="537"/>
      <c r="C56" s="540"/>
      <c r="D56" s="542"/>
      <c r="E56" s="75" t="s">
        <v>35</v>
      </c>
      <c r="F56" s="76" t="s">
        <v>36</v>
      </c>
      <c r="G56" s="77" t="s">
        <v>37</v>
      </c>
      <c r="H56" s="75" t="s">
        <v>35</v>
      </c>
      <c r="I56" s="76" t="s">
        <v>36</v>
      </c>
      <c r="J56" s="77" t="s">
        <v>37</v>
      </c>
      <c r="K56" s="75">
        <v>100</v>
      </c>
      <c r="L56" s="76" t="s">
        <v>36</v>
      </c>
      <c r="M56" s="77" t="s">
        <v>37</v>
      </c>
      <c r="N56" s="75" t="s">
        <v>35</v>
      </c>
      <c r="O56" s="76" t="s">
        <v>36</v>
      </c>
      <c r="P56" s="77" t="s">
        <v>37</v>
      </c>
      <c r="Q56" s="209" t="s">
        <v>40</v>
      </c>
      <c r="R56" s="210" t="s">
        <v>41</v>
      </c>
      <c r="S56" s="211" t="s">
        <v>40</v>
      </c>
      <c r="T56" s="210" t="s">
        <v>41</v>
      </c>
    </row>
    <row r="57" spans="1:20" x14ac:dyDescent="0.35">
      <c r="A57" s="78"/>
      <c r="B57" s="79"/>
      <c r="C57" s="80"/>
      <c r="D57" s="81"/>
      <c r="E57" s="82"/>
      <c r="F57" s="83"/>
      <c r="G57" s="84">
        <f>E57-F57</f>
        <v>0</v>
      </c>
      <c r="H57" s="85"/>
      <c r="I57" s="145"/>
      <c r="J57" s="84">
        <f>H57-I57</f>
        <v>0</v>
      </c>
      <c r="K57" s="85"/>
      <c r="L57" s="145"/>
      <c r="M57" s="146">
        <v>0</v>
      </c>
      <c r="N57" s="147"/>
      <c r="O57" s="148"/>
      <c r="P57" s="149"/>
      <c r="Q57" s="212">
        <f>D57+G57+J57+M57</f>
        <v>0</v>
      </c>
      <c r="R57" s="213"/>
      <c r="S57" s="214"/>
      <c r="T57" s="215"/>
    </row>
    <row r="58" spans="1:20" x14ac:dyDescent="0.35">
      <c r="A58" s="86"/>
      <c r="B58" s="87"/>
      <c r="C58" s="88"/>
      <c r="D58" s="89"/>
      <c r="E58" s="90"/>
      <c r="F58" s="91"/>
      <c r="G58" s="92">
        <f>E58-F58</f>
        <v>0</v>
      </c>
      <c r="H58" s="93"/>
      <c r="I58" s="150"/>
      <c r="J58" s="92">
        <f>H58-I58</f>
        <v>0</v>
      </c>
      <c r="K58" s="93"/>
      <c r="L58" s="150"/>
      <c r="M58" s="151">
        <f>K58-L58</f>
        <v>0</v>
      </c>
      <c r="N58" s="152"/>
      <c r="O58" s="153"/>
      <c r="P58" s="154"/>
      <c r="Q58" s="216">
        <f>D58+G58+J58+M58</f>
        <v>0</v>
      </c>
      <c r="R58" s="217"/>
      <c r="S58" s="218"/>
      <c r="T58" s="219"/>
    </row>
    <row r="59" spans="1:20" x14ac:dyDescent="0.35">
      <c r="A59" s="86"/>
      <c r="B59" s="94"/>
      <c r="C59" s="95"/>
      <c r="D59" s="96"/>
      <c r="E59" s="97"/>
      <c r="F59" s="98"/>
      <c r="G59" s="99">
        <f>E59-F59</f>
        <v>0</v>
      </c>
      <c r="H59" s="100"/>
      <c r="I59" s="155"/>
      <c r="J59" s="99">
        <f>H59-I59</f>
        <v>0</v>
      </c>
      <c r="K59" s="100"/>
      <c r="L59" s="155"/>
      <c r="M59" s="156">
        <f>K59-L59</f>
        <v>0</v>
      </c>
      <c r="N59" s="157"/>
      <c r="O59" s="158"/>
      <c r="P59" s="159"/>
      <c r="Q59" s="220">
        <f>D59+G59+J59+M59</f>
        <v>0</v>
      </c>
      <c r="R59" s="221"/>
      <c r="S59" s="222"/>
      <c r="T59" s="223"/>
    </row>
    <row r="60" spans="1:20" x14ac:dyDescent="0.35">
      <c r="A60" s="101"/>
      <c r="B60" s="102"/>
      <c r="C60" s="103"/>
      <c r="D60" s="104"/>
      <c r="E60" s="105"/>
      <c r="F60" s="106"/>
      <c r="G60" s="107">
        <f>G57+G58+G59</f>
        <v>0</v>
      </c>
      <c r="H60" s="105"/>
      <c r="I60" s="160"/>
      <c r="J60" s="107">
        <f>J57+J58+J59</f>
        <v>0</v>
      </c>
      <c r="K60" s="105"/>
      <c r="L60" s="160"/>
      <c r="M60" s="161">
        <f>M57+M58+M59</f>
        <v>0</v>
      </c>
      <c r="N60" s="162"/>
      <c r="O60" s="163"/>
      <c r="P60" s="164">
        <f>N60-O60</f>
        <v>0</v>
      </c>
      <c r="Q60" s="224"/>
      <c r="R60" s="225"/>
      <c r="S60" s="226">
        <f>D60+G60+J60+M60+P60</f>
        <v>0</v>
      </c>
      <c r="T60" s="217"/>
    </row>
    <row r="61" spans="1:20" ht="4.5" customHeight="1" x14ac:dyDescent="0.35">
      <c r="A61" s="108"/>
      <c r="B61" s="109"/>
      <c r="C61" s="110"/>
      <c r="D61" s="111"/>
      <c r="E61" s="112"/>
      <c r="F61" s="109"/>
      <c r="G61" s="109"/>
      <c r="H61" s="112"/>
      <c r="I61" s="109"/>
      <c r="J61" s="109"/>
      <c r="K61" s="112"/>
      <c r="L61" s="109"/>
      <c r="M61" s="109"/>
      <c r="N61" s="109"/>
      <c r="O61" s="109"/>
      <c r="P61" s="109"/>
      <c r="Q61" s="109"/>
      <c r="R61" s="112"/>
      <c r="S61" s="227"/>
      <c r="T61" s="228"/>
    </row>
    <row r="62" spans="1:20" x14ac:dyDescent="0.35">
      <c r="A62" s="113"/>
      <c r="B62" s="114"/>
      <c r="C62" s="115"/>
      <c r="D62" s="116"/>
      <c r="E62" s="117"/>
      <c r="F62" s="118"/>
      <c r="G62" s="119">
        <f>E62-F62</f>
        <v>0</v>
      </c>
      <c r="H62" s="120"/>
      <c r="I62" s="165"/>
      <c r="J62" s="166">
        <f>H62-I62</f>
        <v>0</v>
      </c>
      <c r="K62" s="120"/>
      <c r="L62" s="165"/>
      <c r="M62" s="167">
        <f>K62-L62</f>
        <v>0</v>
      </c>
      <c r="N62" s="168"/>
      <c r="O62" s="148"/>
      <c r="P62" s="149"/>
      <c r="Q62" s="229">
        <f>D62+G62+J62+M62</f>
        <v>0</v>
      </c>
      <c r="R62" s="230"/>
      <c r="S62" s="231"/>
      <c r="T62" s="232"/>
    </row>
    <row r="63" spans="1:20" x14ac:dyDescent="0.35">
      <c r="A63" s="86"/>
      <c r="B63" s="87"/>
      <c r="C63" s="88"/>
      <c r="D63" s="89"/>
      <c r="E63" s="90"/>
      <c r="F63" s="91"/>
      <c r="G63" s="121">
        <f>E63-F63</f>
        <v>0</v>
      </c>
      <c r="H63" s="93"/>
      <c r="I63" s="150"/>
      <c r="J63" s="92">
        <f>H63-I63</f>
        <v>0</v>
      </c>
      <c r="K63" s="93"/>
      <c r="L63" s="150"/>
      <c r="M63" s="151">
        <f>K63-L63</f>
        <v>0</v>
      </c>
      <c r="N63" s="152"/>
      <c r="O63" s="153"/>
      <c r="P63" s="154"/>
      <c r="Q63" s="216">
        <f>D63+G63+J63+M63</f>
        <v>0</v>
      </c>
      <c r="R63" s="233"/>
      <c r="S63" s="234"/>
      <c r="T63" s="235"/>
    </row>
    <row r="64" spans="1:20" x14ac:dyDescent="0.35">
      <c r="A64" s="113"/>
      <c r="B64" s="94"/>
      <c r="C64" s="95"/>
      <c r="D64" s="96"/>
      <c r="E64" s="97"/>
      <c r="F64" s="98"/>
      <c r="G64" s="122">
        <f>E64-F64</f>
        <v>0</v>
      </c>
      <c r="H64" s="100"/>
      <c r="I64" s="155"/>
      <c r="J64" s="99">
        <f>H64-I64</f>
        <v>0</v>
      </c>
      <c r="K64" s="100"/>
      <c r="L64" s="155"/>
      <c r="M64" s="156">
        <f>K64-L64</f>
        <v>0</v>
      </c>
      <c r="N64" s="157"/>
      <c r="O64" s="158"/>
      <c r="P64" s="159"/>
      <c r="Q64" s="220">
        <f>D64+G64+J64+M64</f>
        <v>0</v>
      </c>
      <c r="R64" s="221"/>
      <c r="S64" s="236"/>
      <c r="T64" s="237"/>
    </row>
    <row r="65" spans="1:20" x14ac:dyDescent="0.35">
      <c r="A65" s="101"/>
      <c r="B65" s="238"/>
      <c r="C65" s="239"/>
      <c r="D65" s="240"/>
      <c r="E65" s="105"/>
      <c r="F65" s="106"/>
      <c r="G65" s="107">
        <f>G62+G63+G64</f>
        <v>0</v>
      </c>
      <c r="H65" s="105"/>
      <c r="I65" s="160"/>
      <c r="J65" s="107">
        <f>J62+J63+J64</f>
        <v>0</v>
      </c>
      <c r="K65" s="105"/>
      <c r="L65" s="160"/>
      <c r="M65" s="161">
        <f>M62+M63+M64</f>
        <v>0</v>
      </c>
      <c r="N65" s="162"/>
      <c r="O65" s="163"/>
      <c r="P65" s="252">
        <f>N65-O65</f>
        <v>0</v>
      </c>
      <c r="Q65" s="224"/>
      <c r="R65" s="225"/>
      <c r="S65" s="226">
        <f>D65+G65+J65+M65+P65</f>
        <v>0</v>
      </c>
      <c r="T65" s="230"/>
    </row>
    <row r="66" spans="1:20" ht="4.5" customHeight="1" x14ac:dyDescent="0.35">
      <c r="A66" s="108"/>
      <c r="B66" s="109"/>
      <c r="C66" s="110"/>
      <c r="D66" s="111"/>
      <c r="E66" s="112"/>
      <c r="F66" s="109"/>
      <c r="G66" s="109"/>
      <c r="H66" s="112"/>
      <c r="I66" s="109"/>
      <c r="J66" s="109"/>
      <c r="K66" s="112"/>
      <c r="L66" s="109"/>
      <c r="M66" s="109"/>
      <c r="N66" s="109"/>
      <c r="O66" s="109"/>
      <c r="P66" s="109"/>
      <c r="Q66" s="109"/>
      <c r="R66" s="112"/>
      <c r="S66" s="227"/>
      <c r="T66" s="228"/>
    </row>
    <row r="67" spans="1:20" x14ac:dyDescent="0.35">
      <c r="A67" s="241"/>
      <c r="B67" s="79"/>
      <c r="C67" s="80"/>
      <c r="D67" s="116"/>
      <c r="E67" s="117"/>
      <c r="F67" s="118"/>
      <c r="G67" s="119">
        <f>E67-F67</f>
        <v>0</v>
      </c>
      <c r="H67" s="120"/>
      <c r="I67" s="165"/>
      <c r="J67" s="166">
        <f>H67-I67</f>
        <v>0</v>
      </c>
      <c r="K67" s="120"/>
      <c r="L67" s="165"/>
      <c r="M67" s="167">
        <f>K67-L67</f>
        <v>0</v>
      </c>
      <c r="N67" s="168"/>
      <c r="O67" s="148"/>
      <c r="P67" s="149"/>
      <c r="Q67" s="229">
        <f>D67+G67+J67+M67</f>
        <v>0</v>
      </c>
      <c r="R67" s="255"/>
      <c r="S67" s="231"/>
      <c r="T67" s="232"/>
    </row>
    <row r="68" spans="1:20" x14ac:dyDescent="0.35">
      <c r="A68" s="113"/>
      <c r="B68" s="87"/>
      <c r="C68" s="88"/>
      <c r="D68" s="89"/>
      <c r="E68" s="90"/>
      <c r="F68" s="91"/>
      <c r="G68" s="121">
        <f>E68-F68</f>
        <v>0</v>
      </c>
      <c r="H68" s="93"/>
      <c r="I68" s="150"/>
      <c r="J68" s="92">
        <f>H68-I68</f>
        <v>0</v>
      </c>
      <c r="K68" s="93"/>
      <c r="L68" s="150"/>
      <c r="M68" s="151">
        <f>K68-L68</f>
        <v>0</v>
      </c>
      <c r="N68" s="152"/>
      <c r="O68" s="153"/>
      <c r="P68" s="154"/>
      <c r="Q68" s="216">
        <f>D68+G68+J68+M68</f>
        <v>0</v>
      </c>
      <c r="R68" s="217"/>
      <c r="S68" s="234"/>
      <c r="T68" s="235"/>
    </row>
    <row r="69" spans="1:20" x14ac:dyDescent="0.35">
      <c r="A69" s="86"/>
      <c r="B69" s="94"/>
      <c r="C69" s="95"/>
      <c r="D69" s="96"/>
      <c r="E69" s="97"/>
      <c r="F69" s="98"/>
      <c r="G69" s="122">
        <f>E69-F69</f>
        <v>0</v>
      </c>
      <c r="H69" s="97"/>
      <c r="I69" s="253"/>
      <c r="J69" s="99">
        <f>H69-I69</f>
        <v>0</v>
      </c>
      <c r="K69" s="100"/>
      <c r="L69" s="253"/>
      <c r="M69" s="156">
        <f>K69-L69</f>
        <v>0</v>
      </c>
      <c r="N69" s="254"/>
      <c r="O69" s="158"/>
      <c r="P69" s="159"/>
      <c r="Q69" s="220">
        <f>D69+G69+J69+M69</f>
        <v>0</v>
      </c>
      <c r="R69" s="221"/>
      <c r="S69" s="236"/>
      <c r="T69" s="237"/>
    </row>
    <row r="70" spans="1:20" x14ac:dyDescent="0.35">
      <c r="A70" s="101"/>
      <c r="B70" s="238"/>
      <c r="C70" s="239"/>
      <c r="D70" s="240"/>
      <c r="E70" s="105"/>
      <c r="F70" s="106"/>
      <c r="G70" s="107">
        <f>G67+G68+G69</f>
        <v>0</v>
      </c>
      <c r="H70" s="105"/>
      <c r="I70" s="160"/>
      <c r="J70" s="107">
        <f>J67+J68+J69</f>
        <v>0</v>
      </c>
      <c r="K70" s="105"/>
      <c r="L70" s="160"/>
      <c r="M70" s="161">
        <f>M67+M68+M69</f>
        <v>0</v>
      </c>
      <c r="N70" s="162"/>
      <c r="O70" s="163"/>
      <c r="P70" s="252">
        <f>N70-O70</f>
        <v>0</v>
      </c>
      <c r="Q70" s="224"/>
      <c r="R70" s="225"/>
      <c r="S70" s="226">
        <f>D70+G70+J70+M70+P70</f>
        <v>0</v>
      </c>
      <c r="T70" s="217"/>
    </row>
    <row r="71" spans="1:20" ht="4.5" customHeight="1" x14ac:dyDescent="0.35">
      <c r="A71" s="108"/>
      <c r="B71" s="109"/>
      <c r="C71" s="110"/>
      <c r="D71" s="111"/>
      <c r="E71" s="112"/>
      <c r="F71" s="109"/>
      <c r="G71" s="109"/>
      <c r="H71" s="112"/>
      <c r="I71" s="109"/>
      <c r="J71" s="109"/>
      <c r="K71" s="112"/>
      <c r="L71" s="109"/>
      <c r="M71" s="109"/>
      <c r="N71" s="109"/>
      <c r="O71" s="109"/>
      <c r="P71" s="109"/>
      <c r="Q71" s="109"/>
      <c r="R71" s="112"/>
      <c r="S71" s="227"/>
      <c r="T71" s="228"/>
    </row>
    <row r="72" spans="1:20" x14ac:dyDescent="0.35">
      <c r="A72" s="242"/>
      <c r="B72" s="79"/>
      <c r="C72" s="80"/>
      <c r="D72" s="81"/>
      <c r="E72" s="82"/>
      <c r="F72" s="83"/>
      <c r="G72" s="84">
        <f>E72-F72</f>
        <v>0</v>
      </c>
      <c r="H72" s="85"/>
      <c r="I72" s="145"/>
      <c r="J72" s="84">
        <f>H72-I72</f>
        <v>0</v>
      </c>
      <c r="K72" s="85"/>
      <c r="L72" s="145"/>
      <c r="M72" s="146">
        <v>0</v>
      </c>
      <c r="N72" s="147"/>
      <c r="O72" s="148"/>
      <c r="P72" s="149"/>
      <c r="Q72" s="212">
        <f>D72+G72+J72+M72</f>
        <v>0</v>
      </c>
      <c r="R72" s="213"/>
      <c r="S72" s="214"/>
      <c r="T72" s="215"/>
    </row>
    <row r="73" spans="1:20" x14ac:dyDescent="0.35">
      <c r="A73" s="86"/>
      <c r="B73" s="87"/>
      <c r="C73" s="88"/>
      <c r="D73" s="89"/>
      <c r="E73" s="90"/>
      <c r="F73" s="91"/>
      <c r="G73" s="92">
        <f>E73-F73</f>
        <v>0</v>
      </c>
      <c r="H73" s="93"/>
      <c r="I73" s="150"/>
      <c r="J73" s="92">
        <f>H73-I73</f>
        <v>0</v>
      </c>
      <c r="K73" s="93"/>
      <c r="L73" s="150"/>
      <c r="M73" s="151">
        <f>K73-L73</f>
        <v>0</v>
      </c>
      <c r="N73" s="152"/>
      <c r="O73" s="153"/>
      <c r="P73" s="154"/>
      <c r="Q73" s="216">
        <f>D73+G73+J73+M73</f>
        <v>0</v>
      </c>
      <c r="R73" s="217"/>
      <c r="S73" s="218"/>
      <c r="T73" s="219"/>
    </row>
    <row r="74" spans="1:20" x14ac:dyDescent="0.35">
      <c r="A74" s="243"/>
      <c r="B74" s="94"/>
      <c r="C74" s="95"/>
      <c r="D74" s="96"/>
      <c r="E74" s="97"/>
      <c r="F74" s="98"/>
      <c r="G74" s="99">
        <f>E74-F74</f>
        <v>0</v>
      </c>
      <c r="H74" s="100"/>
      <c r="I74" s="155"/>
      <c r="J74" s="99">
        <f>H74-I74</f>
        <v>0</v>
      </c>
      <c r="K74" s="100"/>
      <c r="L74" s="155"/>
      <c r="M74" s="156">
        <f>K74-L74</f>
        <v>0</v>
      </c>
      <c r="N74" s="157"/>
      <c r="O74" s="158"/>
      <c r="P74" s="159"/>
      <c r="Q74" s="220">
        <f>D74+G74+J74+M74</f>
        <v>0</v>
      </c>
      <c r="R74" s="221"/>
      <c r="S74" s="222"/>
      <c r="T74" s="223"/>
    </row>
    <row r="75" spans="1:20" x14ac:dyDescent="0.35">
      <c r="A75" s="101"/>
      <c r="B75" s="102"/>
      <c r="C75" s="103"/>
      <c r="D75" s="104"/>
      <c r="E75" s="105"/>
      <c r="F75" s="106"/>
      <c r="G75" s="107">
        <f>G72+G73+G74</f>
        <v>0</v>
      </c>
      <c r="H75" s="105"/>
      <c r="I75" s="160"/>
      <c r="J75" s="107">
        <f>J72+J73+J74</f>
        <v>0</v>
      </c>
      <c r="K75" s="105"/>
      <c r="L75" s="160"/>
      <c r="M75" s="161">
        <f>M72+M73+M74</f>
        <v>0</v>
      </c>
      <c r="N75" s="162"/>
      <c r="O75" s="163"/>
      <c r="P75" s="164">
        <f>N75-O75</f>
        <v>0</v>
      </c>
      <c r="Q75" s="224"/>
      <c r="R75" s="225"/>
      <c r="S75" s="226">
        <f>D75+G75+J75+M75+P75</f>
        <v>0</v>
      </c>
      <c r="T75" s="217"/>
    </row>
    <row r="76" spans="1:20" ht="4.5" customHeight="1" x14ac:dyDescent="0.35">
      <c r="A76" s="108"/>
      <c r="B76" s="109"/>
      <c r="C76" s="110"/>
      <c r="D76" s="111"/>
      <c r="E76" s="112"/>
      <c r="F76" s="109"/>
      <c r="G76" s="109"/>
      <c r="H76" s="112"/>
      <c r="I76" s="109"/>
      <c r="J76" s="109"/>
      <c r="K76" s="112"/>
      <c r="L76" s="109"/>
      <c r="M76" s="109"/>
      <c r="N76" s="109"/>
      <c r="O76" s="109"/>
      <c r="P76" s="109"/>
      <c r="Q76" s="109"/>
      <c r="R76" s="112"/>
      <c r="S76" s="227"/>
      <c r="T76" s="228"/>
    </row>
    <row r="77" spans="1:20" x14ac:dyDescent="0.35">
      <c r="A77" s="244"/>
      <c r="B77" s="114"/>
      <c r="C77" s="115"/>
      <c r="D77" s="116"/>
      <c r="E77" s="117"/>
      <c r="F77" s="118"/>
      <c r="G77" s="119">
        <f>E77-F77</f>
        <v>0</v>
      </c>
      <c r="H77" s="120"/>
      <c r="I77" s="165"/>
      <c r="J77" s="166">
        <f>H77-I77</f>
        <v>0</v>
      </c>
      <c r="K77" s="120"/>
      <c r="L77" s="165"/>
      <c r="M77" s="167">
        <f>K77-L77</f>
        <v>0</v>
      </c>
      <c r="N77" s="168"/>
      <c r="O77" s="148"/>
      <c r="P77" s="149"/>
      <c r="Q77" s="229">
        <f>D77+G77+J77+M77</f>
        <v>0</v>
      </c>
      <c r="R77" s="230"/>
      <c r="S77" s="231"/>
      <c r="T77" s="232"/>
    </row>
    <row r="78" spans="1:20" x14ac:dyDescent="0.35">
      <c r="A78" s="245"/>
      <c r="B78" s="87"/>
      <c r="C78" s="88"/>
      <c r="D78" s="89"/>
      <c r="E78" s="90"/>
      <c r="F78" s="91"/>
      <c r="G78" s="121">
        <f>E78-F78</f>
        <v>0</v>
      </c>
      <c r="H78" s="93"/>
      <c r="I78" s="150"/>
      <c r="J78" s="92">
        <f>H78-I78</f>
        <v>0</v>
      </c>
      <c r="K78" s="93"/>
      <c r="L78" s="150"/>
      <c r="M78" s="151">
        <f>K78-L78</f>
        <v>0</v>
      </c>
      <c r="N78" s="152"/>
      <c r="O78" s="153"/>
      <c r="P78" s="154"/>
      <c r="Q78" s="216">
        <f>D78+G78+J78+M78</f>
        <v>0</v>
      </c>
      <c r="R78" s="233"/>
      <c r="S78" s="234"/>
      <c r="T78" s="235"/>
    </row>
    <row r="79" spans="1:20" x14ac:dyDescent="0.35">
      <c r="A79" s="246"/>
      <c r="B79" s="94"/>
      <c r="C79" s="95"/>
      <c r="D79" s="96"/>
      <c r="E79" s="97"/>
      <c r="F79" s="98"/>
      <c r="G79" s="122">
        <f>E79-F79</f>
        <v>0</v>
      </c>
      <c r="H79" s="100"/>
      <c r="I79" s="155"/>
      <c r="J79" s="99">
        <f>H79-I79</f>
        <v>0</v>
      </c>
      <c r="K79" s="100"/>
      <c r="L79" s="155"/>
      <c r="M79" s="156">
        <f>K79-L79</f>
        <v>0</v>
      </c>
      <c r="N79" s="157"/>
      <c r="O79" s="158"/>
      <c r="P79" s="159"/>
      <c r="Q79" s="220">
        <f>D79+G79+J79+M79</f>
        <v>0</v>
      </c>
      <c r="R79" s="221"/>
      <c r="S79" s="236"/>
      <c r="T79" s="237"/>
    </row>
    <row r="80" spans="1:20" x14ac:dyDescent="0.35">
      <c r="A80" s="247"/>
      <c r="B80" s="238"/>
      <c r="C80" s="239"/>
      <c r="D80" s="240"/>
      <c r="E80" s="105"/>
      <c r="F80" s="106"/>
      <c r="G80" s="107">
        <f>G77+G78+G79</f>
        <v>0</v>
      </c>
      <c r="H80" s="105"/>
      <c r="I80" s="160"/>
      <c r="J80" s="107">
        <f>J77+J78+J79</f>
        <v>0</v>
      </c>
      <c r="K80" s="105"/>
      <c r="L80" s="160"/>
      <c r="M80" s="161">
        <f>M77+M78+M79</f>
        <v>0</v>
      </c>
      <c r="N80" s="162"/>
      <c r="O80" s="163"/>
      <c r="P80" s="252">
        <f>N80-O80</f>
        <v>0</v>
      </c>
      <c r="Q80" s="224"/>
      <c r="R80" s="225"/>
      <c r="S80" s="226">
        <f>D80+G80+J80+M80+P80</f>
        <v>0</v>
      </c>
      <c r="T80" s="230"/>
    </row>
    <row r="81" spans="2:20" ht="4.5" customHeight="1" x14ac:dyDescent="0.35">
      <c r="B81" s="248"/>
      <c r="C81" s="249"/>
      <c r="D81" s="250"/>
      <c r="E81" s="251"/>
      <c r="F81" s="248"/>
      <c r="G81" s="248"/>
      <c r="H81" s="251"/>
      <c r="I81" s="248"/>
      <c r="J81" s="248"/>
      <c r="K81" s="251"/>
      <c r="L81" s="248"/>
      <c r="M81" s="248"/>
      <c r="N81" s="248"/>
      <c r="O81" s="248"/>
      <c r="P81" s="248"/>
      <c r="Q81" s="248"/>
      <c r="R81" s="251"/>
      <c r="S81" s="256"/>
      <c r="T81" s="257"/>
    </row>
  </sheetData>
  <protectedRanges>
    <protectedRange sqref="A16:A18 A57:A59 A21:A23 A26:A28 A31:A33 A36:A38" name="Oblast1"/>
    <protectedRange sqref="A62:A63" name="Oblast1_1"/>
    <protectedRange sqref="A67:A69" name="Oblast1_2"/>
    <protectedRange sqref="A64" name="Oblast1_3"/>
    <protectedRange sqref="A72:A73" name="Oblast1_4"/>
  </protectedRanges>
  <mergeCells count="32">
    <mergeCell ref="A1:T1"/>
    <mergeCell ref="M12:O12"/>
    <mergeCell ref="E13:G13"/>
    <mergeCell ref="H13:J13"/>
    <mergeCell ref="K13:M13"/>
    <mergeCell ref="N13:P13"/>
    <mergeCell ref="A13:A15"/>
    <mergeCell ref="Q13:R14"/>
    <mergeCell ref="S13:T14"/>
    <mergeCell ref="B13:B15"/>
    <mergeCell ref="Q54:R54"/>
    <mergeCell ref="S54:T54"/>
    <mergeCell ref="E14:G14"/>
    <mergeCell ref="H14:J14"/>
    <mergeCell ref="K14:M14"/>
    <mergeCell ref="N14:P14"/>
    <mergeCell ref="A42:T42"/>
    <mergeCell ref="M53:O53"/>
    <mergeCell ref="D14:D15"/>
    <mergeCell ref="A54:A56"/>
    <mergeCell ref="B54:B56"/>
    <mergeCell ref="C13:C15"/>
    <mergeCell ref="C54:C56"/>
    <mergeCell ref="D55:D56"/>
    <mergeCell ref="E55:G55"/>
    <mergeCell ref="K55:M55"/>
    <mergeCell ref="N55:P55"/>
    <mergeCell ref="E54:G54"/>
    <mergeCell ref="H54:J54"/>
    <mergeCell ref="K54:M54"/>
    <mergeCell ref="N54:P54"/>
    <mergeCell ref="H55:J55"/>
  </mergeCells>
  <printOptions horizontalCentered="1" verticalCentered="1"/>
  <pageMargins left="0.24" right="0.24" top="0.31" bottom="0.24" header="0.24" footer="0.16"/>
  <pageSetup paperSize="9" scale="94" orientation="landscape" horizontalDpi="4294967293" verticalDpi="4294967293" copies="2" r:id="rId1"/>
  <headerFooter alignWithMargins="0"/>
  <colBreaks count="1" manualBreakCount="1">
    <brk id="20" max="4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4</vt:i4>
      </vt:variant>
    </vt:vector>
  </HeadingPairs>
  <TitlesOfParts>
    <vt:vector size="13" baseType="lpstr">
      <vt:lpstr>celkové výsledky</vt:lpstr>
      <vt:lpstr>malorazka </vt:lpstr>
      <vt:lpstr>celkové výsledky (2)</vt:lpstr>
      <vt:lpstr>malorazka (2)</vt:lpstr>
      <vt:lpstr>rychlá mířená</vt:lpstr>
      <vt:lpstr>volná úloha</vt:lpstr>
      <vt:lpstr>malorazka</vt:lpstr>
      <vt:lpstr>stafeta</vt:lpstr>
      <vt:lpstr>List1 (2)</vt:lpstr>
      <vt:lpstr>'celkové výsledky'!Oblast_tisku</vt:lpstr>
      <vt:lpstr>'celkové výsledky'!Print_Area</vt:lpstr>
      <vt:lpstr>'celkové výsledky (2)'!Print_Area</vt:lpstr>
      <vt:lpstr>'List1 (2)'!Print_Area</vt:lpstr>
    </vt:vector>
  </TitlesOfParts>
  <Company>Belohl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Belohl</dc:creator>
  <cp:lastModifiedBy>Vít Vodrážka</cp:lastModifiedBy>
  <cp:lastPrinted>2025-04-12T18:16:55Z</cp:lastPrinted>
  <dcterms:created xsi:type="dcterms:W3CDTF">2009-04-20T15:05:27Z</dcterms:created>
  <dcterms:modified xsi:type="dcterms:W3CDTF">2025-04-12T18:32:38Z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