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47BCE4A6-106D-4755-8E5E-F5FD57C5C1A6}" xr6:coauthVersionLast="47" xr6:coauthVersionMax="47" xr10:uidLastSave="{00000000-0000-0000-0000-000000000000}"/>
  <bookViews>
    <workbookView xWindow="5520" yWindow="150" windowWidth="13680" windowHeight="10180" xr2:uid="{00000000-000D-0000-FFFF-FFFF00000000}"/>
  </bookViews>
  <sheets>
    <sheet name="výsledky" sheetId="6" r:id="rId1"/>
    <sheet name="tabulka" sheetId="2" state="hidden" r:id="rId2"/>
    <sheet name="dvojboj" sheetId="3" state="hidden" r:id="rId3"/>
    <sheet name="Pro zápis" sheetId="5" state="hidden" r:id="rId4"/>
  </sheets>
  <definedNames>
    <definedName name="_xlnm.Print_Area" localSheetId="2">dvojboj!$A$1:$J$13</definedName>
    <definedName name="_xlnm.Print_Area" localSheetId="1">tabulka!$A$1:$R$29</definedName>
    <definedName name="_xlnm.Print_Area" localSheetId="0">výsledky!$A$1:$G$44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I7" i="3"/>
  <c r="O22" i="2"/>
  <c r="M22" i="2"/>
  <c r="K22" i="2"/>
  <c r="I22" i="2"/>
  <c r="G22" i="2"/>
  <c r="E22" i="2"/>
  <c r="C22" i="2"/>
  <c r="R22" i="2"/>
  <c r="C8" i="2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I5" i="3"/>
  <c r="H5" i="3"/>
  <c r="I9" i="3"/>
  <c r="H9" i="3"/>
  <c r="I8" i="3"/>
  <c r="H8" i="3"/>
  <c r="I11" i="3"/>
  <c r="H11" i="3"/>
  <c r="I10" i="3"/>
  <c r="H10" i="3"/>
  <c r="I4" i="3"/>
  <c r="H4" i="3"/>
  <c r="I3" i="3"/>
  <c r="H3" i="3"/>
  <c r="I2" i="3"/>
  <c r="H2" i="3"/>
  <c r="I6" i="3"/>
  <c r="H6" i="3"/>
  <c r="S22" i="2"/>
  <c r="S24" i="2"/>
  <c r="R24" i="2"/>
  <c r="O24" i="2"/>
  <c r="M24" i="2"/>
  <c r="K24" i="2"/>
  <c r="I24" i="2"/>
  <c r="G24" i="2"/>
  <c r="E24" i="2"/>
  <c r="C24" i="2"/>
  <c r="S27" i="2"/>
  <c r="R27" i="2"/>
  <c r="O27" i="2"/>
  <c r="M27" i="2"/>
  <c r="K27" i="2"/>
  <c r="I27" i="2"/>
  <c r="G27" i="2"/>
  <c r="E27" i="2"/>
  <c r="C27" i="2"/>
  <c r="S28" i="2"/>
  <c r="R28" i="2"/>
  <c r="O28" i="2"/>
  <c r="M28" i="2"/>
  <c r="K28" i="2"/>
  <c r="I28" i="2"/>
  <c r="G28" i="2"/>
  <c r="E28" i="2"/>
  <c r="C28" i="2"/>
  <c r="S20" i="2"/>
  <c r="R20" i="2"/>
  <c r="O20" i="2"/>
  <c r="M20" i="2"/>
  <c r="K20" i="2"/>
  <c r="I20" i="2"/>
  <c r="G20" i="2"/>
  <c r="E20" i="2"/>
  <c r="C20" i="2"/>
  <c r="S25" i="2"/>
  <c r="R25" i="2"/>
  <c r="O25" i="2"/>
  <c r="M25" i="2"/>
  <c r="K25" i="2"/>
  <c r="I25" i="2"/>
  <c r="G25" i="2"/>
  <c r="E25" i="2"/>
  <c r="C25" i="2"/>
  <c r="S21" i="2"/>
  <c r="R21" i="2"/>
  <c r="O21" i="2"/>
  <c r="M21" i="2"/>
  <c r="K21" i="2"/>
  <c r="I21" i="2"/>
  <c r="G21" i="2"/>
  <c r="E21" i="2"/>
  <c r="C21" i="2"/>
  <c r="S29" i="2"/>
  <c r="R29" i="2"/>
  <c r="O29" i="2"/>
  <c r="M29" i="2"/>
  <c r="K29" i="2"/>
  <c r="I29" i="2"/>
  <c r="G29" i="2"/>
  <c r="E29" i="2"/>
  <c r="C29" i="2"/>
  <c r="S26" i="2"/>
  <c r="R26" i="2"/>
  <c r="O26" i="2"/>
  <c r="M26" i="2"/>
  <c r="K26" i="2"/>
  <c r="I26" i="2"/>
  <c r="G26" i="2"/>
  <c r="E26" i="2"/>
  <c r="C26" i="2"/>
  <c r="S23" i="2"/>
  <c r="R23" i="2"/>
  <c r="O23" i="2"/>
  <c r="M23" i="2"/>
  <c r="K23" i="2"/>
  <c r="I23" i="2"/>
  <c r="G23" i="2"/>
  <c r="E23" i="2"/>
  <c r="C23" i="2"/>
  <c r="S15" i="2"/>
  <c r="R15" i="2"/>
  <c r="O15" i="2"/>
  <c r="M15" i="2"/>
  <c r="K15" i="2"/>
  <c r="I15" i="2"/>
  <c r="G15" i="2"/>
  <c r="E15" i="2"/>
  <c r="C15" i="2"/>
  <c r="S17" i="2"/>
  <c r="R17" i="2"/>
  <c r="O17" i="2"/>
  <c r="M17" i="2"/>
  <c r="K17" i="2"/>
  <c r="I17" i="2"/>
  <c r="G17" i="2"/>
  <c r="E17" i="2"/>
  <c r="C17" i="2"/>
  <c r="S14" i="2"/>
  <c r="R14" i="2"/>
  <c r="O14" i="2"/>
  <c r="M14" i="2"/>
  <c r="K14" i="2"/>
  <c r="I14" i="2"/>
  <c r="G14" i="2"/>
  <c r="E14" i="2"/>
  <c r="C14" i="2"/>
  <c r="S16" i="2"/>
  <c r="R16" i="2"/>
  <c r="O16" i="2"/>
  <c r="M16" i="2"/>
  <c r="K16" i="2"/>
  <c r="I16" i="2"/>
  <c r="G16" i="2"/>
  <c r="E16" i="2"/>
  <c r="C16" i="2"/>
  <c r="S13" i="2"/>
  <c r="R13" i="2"/>
  <c r="O13" i="2"/>
  <c r="M13" i="2"/>
  <c r="K13" i="2"/>
  <c r="I13" i="2"/>
  <c r="G13" i="2"/>
  <c r="E13" i="2"/>
  <c r="C13" i="2"/>
  <c r="S12" i="2"/>
  <c r="R12" i="2"/>
  <c r="O12" i="2"/>
  <c r="M12" i="2"/>
  <c r="K12" i="2"/>
  <c r="I12" i="2"/>
  <c r="G12" i="2"/>
  <c r="E12" i="2"/>
  <c r="C12" i="2"/>
  <c r="S10" i="2"/>
  <c r="R10" i="2"/>
  <c r="O10" i="2"/>
  <c r="M10" i="2"/>
  <c r="K10" i="2"/>
  <c r="I10" i="2"/>
  <c r="G10" i="2"/>
  <c r="E10" i="2"/>
  <c r="C10" i="2"/>
  <c r="S11" i="2"/>
  <c r="R11" i="2"/>
  <c r="O11" i="2"/>
  <c r="M11" i="2"/>
  <c r="K11" i="2"/>
  <c r="I11" i="2"/>
  <c r="G11" i="2"/>
  <c r="E11" i="2"/>
  <c r="C11" i="2"/>
  <c r="S6" i="2"/>
  <c r="R6" i="2"/>
  <c r="O6" i="2"/>
  <c r="M6" i="2"/>
  <c r="K6" i="2"/>
  <c r="I6" i="2"/>
  <c r="G6" i="2"/>
  <c r="E6" i="2"/>
  <c r="C6" i="2"/>
  <c r="S4" i="2"/>
  <c r="R4" i="2"/>
  <c r="O4" i="2"/>
  <c r="M4" i="2"/>
  <c r="K4" i="2"/>
  <c r="I4" i="2"/>
  <c r="G4" i="2"/>
  <c r="E4" i="2"/>
  <c r="C4" i="2"/>
  <c r="S7" i="2"/>
  <c r="R7" i="2"/>
  <c r="O7" i="2"/>
  <c r="M7" i="2"/>
  <c r="K7" i="2"/>
  <c r="I7" i="2"/>
  <c r="G7" i="2"/>
  <c r="E7" i="2"/>
  <c r="C7" i="2"/>
  <c r="S3" i="2"/>
  <c r="R3" i="2"/>
  <c r="O3" i="2"/>
  <c r="M3" i="2"/>
  <c r="K3" i="2"/>
  <c r="I3" i="2"/>
  <c r="G3" i="2"/>
  <c r="E3" i="2"/>
  <c r="C3" i="2"/>
  <c r="S5" i="2"/>
  <c r="R5" i="2"/>
  <c r="O5" i="2"/>
  <c r="M5" i="2"/>
  <c r="K5" i="2"/>
  <c r="I5" i="2"/>
  <c r="G5" i="2"/>
  <c r="E5" i="2"/>
  <c r="C5" i="2"/>
  <c r="S9" i="2"/>
  <c r="R9" i="2"/>
  <c r="O9" i="2"/>
  <c r="M9" i="2"/>
  <c r="K9" i="2"/>
  <c r="I9" i="2"/>
  <c r="G9" i="2"/>
  <c r="E9" i="2"/>
  <c r="C9" i="2"/>
  <c r="S8" i="2"/>
  <c r="R8" i="2"/>
  <c r="O8" i="2"/>
  <c r="M8" i="2"/>
  <c r="K8" i="2"/>
  <c r="I8" i="2"/>
  <c r="G8" i="2"/>
  <c r="E8" i="2"/>
  <c r="Q22" i="2" l="1"/>
  <c r="Q15" i="2"/>
  <c r="Q23" i="2"/>
  <c r="Q25" i="2"/>
  <c r="Q24" i="2"/>
  <c r="Q21" i="2"/>
  <c r="Q27" i="2"/>
  <c r="Q26" i="2"/>
  <c r="Q20" i="2"/>
  <c r="Q28" i="2"/>
  <c r="Q29" i="2"/>
  <c r="Q8" i="2"/>
  <c r="Q7" i="2"/>
  <c r="Q3" i="2"/>
  <c r="Q13" i="2"/>
  <c r="Q10" i="2"/>
  <c r="Q6" i="2"/>
  <c r="Q5" i="2"/>
  <c r="Q12" i="2"/>
  <c r="Q9" i="2"/>
  <c r="Q4" i="2"/>
  <c r="Q11" i="2"/>
  <c r="Q16" i="2"/>
  <c r="Q17" i="2"/>
  <c r="Q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4" authorId="0" shapeId="0" xr:uid="{00000000-0006-0000-0000-000001000000}">
      <text>
        <r>
          <rPr>
            <b/>
            <sz val="8"/>
            <color indexed="8"/>
            <rFont val="Tahoma"/>
            <charset val="238"/>
          </rPr>
          <t xml:space="preserve">Administrator:
</t>
        </r>
        <r>
          <rPr>
            <sz val="8"/>
            <color indexed="8"/>
            <rFont val="Tahoma"/>
            <charset val="238"/>
          </rPr>
          <t>vnitřní desítka, která se nedotýká desítkového kruhu</t>
        </r>
      </text>
    </comment>
  </commentList>
</comments>
</file>

<file path=xl/sharedStrings.xml><?xml version="1.0" encoding="utf-8"?>
<sst xmlns="http://schemas.openxmlformats.org/spreadsheetml/2006/main" count="239" uniqueCount="109">
  <si>
    <t>VÝSLEDKOVÁ  LISTINA</t>
  </si>
  <si>
    <t>Název soutěže</t>
  </si>
  <si>
    <t>Memorial Františka Bečky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</si>
  <si>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</si>
  <si>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</si>
  <si>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</si>
  <si>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</si>
  <si>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</si>
  <si>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</si>
  <si>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</si>
  <si>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</si>
  <si>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</si>
  <si>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</si>
  <si>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VPs4 / VRs4 - 5+30, terč 135P</t>
  </si>
  <si>
    <t>Herní systém</t>
  </si>
  <si>
    <t>v případě rovnosti bodů rozhoduje počet  10+ (bez dotyku kruhu), 10, ...</t>
  </si>
  <si>
    <t>Protesty</t>
  </si>
  <si>
    <t>Diskvalifikace</t>
  </si>
  <si>
    <t>Hlavní rozhodčí</t>
  </si>
  <si>
    <t>Ředitel soutěže</t>
  </si>
  <si>
    <t>Příjmení, jméno</t>
  </si>
  <si>
    <t>Organizace, klub</t>
  </si>
  <si>
    <t>Číslo
průkazu</t>
  </si>
  <si>
    <t>VÝSLEDEK</t>
  </si>
  <si>
    <t>BODY</t>
  </si>
  <si>
    <t>10+</t>
  </si>
  <si>
    <t>Pořadí</t>
  </si>
  <si>
    <t>VT</t>
  </si>
  <si>
    <t>PISTOLE</t>
  </si>
  <si>
    <t>František Smaženka</t>
  </si>
  <si>
    <t>SSK N.M.n.M.</t>
  </si>
  <si>
    <t>x</t>
  </si>
  <si>
    <t>I.</t>
  </si>
  <si>
    <t>Karel Smejkal, Ing.</t>
  </si>
  <si>
    <t>5208</t>
  </si>
  <si>
    <t>II.</t>
  </si>
  <si>
    <t>Jiří Zvolánek</t>
  </si>
  <si>
    <t>3424</t>
  </si>
  <si>
    <t>III.</t>
  </si>
  <si>
    <t>Tomáš Melichar</t>
  </si>
  <si>
    <t>1807</t>
  </si>
  <si>
    <t>4.</t>
  </si>
  <si>
    <t>Zdeněk Vala</t>
  </si>
  <si>
    <t>3120</t>
  </si>
  <si>
    <t>5.</t>
  </si>
  <si>
    <t>Vít Vodrážka</t>
  </si>
  <si>
    <t>3259</t>
  </si>
  <si>
    <t>6.</t>
  </si>
  <si>
    <t>7.</t>
  </si>
  <si>
    <t>Lukáš Vomela, Ing.</t>
  </si>
  <si>
    <t>3279</t>
  </si>
  <si>
    <t>8.</t>
  </si>
  <si>
    <t>Milan Doležal</t>
  </si>
  <si>
    <t>0415</t>
  </si>
  <si>
    <t>9.</t>
  </si>
  <si>
    <t>Josef Kopřiva</t>
  </si>
  <si>
    <t>5198</t>
  </si>
  <si>
    <t>10.</t>
  </si>
  <si>
    <t>Jan Bělohlávek, Ing.</t>
  </si>
  <si>
    <t>0093</t>
  </si>
  <si>
    <t>11.</t>
  </si>
  <si>
    <t>0719</t>
  </si>
  <si>
    <t>REVOLVER</t>
  </si>
  <si>
    <t>JMÉNO</t>
  </si>
  <si>
    <t>Výsledek</t>
  </si>
  <si>
    <t>Pistole</t>
  </si>
  <si>
    <t>Revolver</t>
  </si>
  <si>
    <t>CELKEM</t>
  </si>
  <si>
    <t>Ředitel soutěže v. r.</t>
  </si>
  <si>
    <t>Hlavní rozhodčí v. r.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</si>
  <si>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</si>
  <si>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</si>
  <si>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</si>
  <si>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</si>
  <si>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</si>
  <si>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</si>
  <si>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</si>
  <si>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</si>
  <si>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Pomocní rozhodčí:</t>
  </si>
  <si>
    <t>Inspektor zbraní:</t>
  </si>
  <si>
    <t>Asistent řídícího střelby:</t>
  </si>
  <si>
    <t>Ing. Jan Bělohlávek 1-044</t>
  </si>
  <si>
    <t>Jiří Zvolánek 2-290</t>
  </si>
  <si>
    <t>Jan Honsl</t>
  </si>
  <si>
    <t>Pavel Vlček, Ing.</t>
  </si>
  <si>
    <t>3244</t>
  </si>
  <si>
    <t xml:space="preserve"> </t>
  </si>
  <si>
    <t>Tomáš Rosický</t>
  </si>
  <si>
    <t>Pavel Vlček</t>
  </si>
  <si>
    <t>Robert Havelka SIG 226</t>
  </si>
  <si>
    <t>Robert Havelka SIG 210</t>
  </si>
  <si>
    <t>Ukončení soutěže v  11:00     hod.</t>
  </si>
  <si>
    <t>Ing. Jan Bělohlávek</t>
  </si>
  <si>
    <t>Josef Kopřiva 2-423</t>
  </si>
  <si>
    <t>Ing. Lukáš Vomela 2-289</t>
  </si>
  <si>
    <t>Zdeněk Vala 2-288</t>
  </si>
  <si>
    <t>Robert Havelka 3-637</t>
  </si>
  <si>
    <t>Ing. Karel Smejkal 2-422</t>
  </si>
  <si>
    <t>XXIII.</t>
  </si>
  <si>
    <t>Robert Havelka</t>
  </si>
  <si>
    <t>Ladislav Dolejší, JUDr.</t>
  </si>
  <si>
    <t>Karel Foltýn, Mgr.</t>
  </si>
  <si>
    <r>
      <t xml:space="preserve">10+
</t>
    </r>
    <r>
      <rPr>
        <b/>
        <sz val="5"/>
        <color rgb="FF000000"/>
        <rFont val="Times New Roman"/>
        <family val="1"/>
        <charset val="238"/>
      </rPr>
      <t>v případě rovnosti bodů</t>
    </r>
  </si>
  <si>
    <t>4045</t>
  </si>
  <si>
    <t>4597</t>
  </si>
  <si>
    <t>VPs - 11, VRs - 6</t>
  </si>
  <si>
    <t>M.</t>
  </si>
  <si>
    <t>Mgr. Karel Foltýn 2-292</t>
  </si>
  <si>
    <t>JUDr. Lad. Dolejší 1-190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</si>
</sst>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indexed="8"/>
      <name val="Calibri"/>
      <charset val="238"/>
    </font>
    <font>
      <sz val="10"/>
      <name val="Arial"/>
      <charset val="238"/>
    </font>
    <font>
      <b/>
      <sz val="14"/>
      <name val="Arial"/>
      <charset val="238"/>
    </font>
    <font>
      <b/>
      <sz val="10"/>
      <name val="Arial"/>
      <charset val="238"/>
    </font>
    <font>
      <b/>
      <sz val="8"/>
      <name val="Arial"/>
      <charset val="238"/>
    </font>
    <font>
      <sz val="10"/>
      <color indexed="10"/>
      <name val="Arial"/>
      <charset val="238"/>
    </font>
    <font>
      <b/>
      <sz val="10"/>
      <color indexed="10"/>
      <name val="Arial"/>
      <charset val="238"/>
    </font>
    <font>
      <sz val="10"/>
      <color indexed="8"/>
      <name val="Arial"/>
      <charset val="238"/>
    </font>
    <font>
      <b/>
      <sz val="12"/>
      <name val="Arial"/>
      <charset val="238"/>
    </font>
    <font>
      <sz val="10.5"/>
      <name val="Arial"/>
      <charset val="238"/>
    </font>
    <font>
      <sz val="10"/>
      <name val="Arial"/>
      <charset val="238"/>
    </font>
    <font>
      <b/>
      <sz val="10"/>
      <name val="Arial"/>
      <charset val="238"/>
    </font>
    <font>
      <b/>
      <sz val="2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 CE"/>
      <charset val="238"/>
    </font>
    <font>
      <i/>
      <sz val="9"/>
      <name val="Times New Roman CE"/>
      <charset val="238"/>
    </font>
    <font>
      <b/>
      <sz val="12"/>
      <name val="Times New Roman CE"/>
      <charset val="238"/>
    </font>
    <font>
      <b/>
      <sz val="10"/>
      <color indexed="8"/>
      <name val="Times New Roman"/>
      <charset val="238"/>
    </font>
    <font>
      <sz val="10"/>
      <color theme="1"/>
      <name val="Arial"/>
      <charset val="238"/>
    </font>
    <font>
      <sz val="10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"/>
      <charset val="238"/>
    </font>
    <font>
      <sz val="8"/>
      <color indexed="8"/>
      <name val="Tahoma"/>
      <charset val="238"/>
    </font>
    <font>
      <b/>
      <sz val="8"/>
      <color indexed="8"/>
      <name val="Tahoma"/>
      <charset val="238"/>
    </font>
    <font>
      <sz val="11"/>
      <name val="Times New Roman"/>
      <family val="1"/>
      <charset val="238"/>
    </font>
    <font>
      <sz val="11"/>
      <name val="Arial CE"/>
      <family val="2"/>
      <charset val="238"/>
    </font>
    <font>
      <sz val="11"/>
      <name val="Bookman Old Style"/>
      <family val="1"/>
      <charset val="238"/>
    </font>
    <font>
      <sz val="9"/>
      <name val="Arial"/>
      <family val="2"/>
      <charset val="238"/>
    </font>
    <font>
      <sz val="8"/>
      <name val="Calibri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8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8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/>
      <right style="hair">
        <color rgb="FF000000"/>
      </right>
      <top style="hair">
        <color rgb="FF000000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</cellStyleXfs>
  <cellXfs count="14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2" applyFont="1" applyBorder="1" applyAlignment="1">
      <alignment horizontal="left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5" xfId="2" applyFont="1" applyBorder="1" applyAlignment="1">
      <alignment horizontal="left"/>
    </xf>
    <xf numFmtId="0" fontId="4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1" fillId="0" borderId="13" xfId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16" xfId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1" fillId="0" borderId="18" xfId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1" fillId="0" borderId="18" xfId="4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7" fillId="0" borderId="9" xfId="4" applyFont="1" applyBorder="1" applyAlignment="1">
      <alignment horizontal="center"/>
    </xf>
    <xf numFmtId="0" fontId="1" fillId="0" borderId="9" xfId="4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9" xfId="2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1" fillId="0" borderId="19" xfId="1" applyBorder="1" applyAlignment="1">
      <alignment horizontal="left" vertical="center"/>
    </xf>
    <xf numFmtId="0" fontId="0" fillId="0" borderId="19" xfId="0" applyBorder="1" applyAlignment="1">
      <alignment horizontal="center"/>
    </xf>
    <xf numFmtId="49" fontId="1" fillId="0" borderId="0" xfId="2" applyNumberFormat="1" applyFont="1" applyAlignment="1">
      <alignment horizontal="center"/>
    </xf>
    <xf numFmtId="0" fontId="1" fillId="0" borderId="0" xfId="2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9" fillId="0" borderId="8" xfId="2" applyFont="1" applyBorder="1" applyAlignment="1">
      <alignment horizontal="left"/>
    </xf>
    <xf numFmtId="0" fontId="10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9" fillId="0" borderId="5" xfId="2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10" fillId="2" borderId="14" xfId="1" applyFont="1" applyFill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2" borderId="17" xfId="1" applyFont="1" applyFill="1" applyBorder="1" applyAlignment="1">
      <alignment horizontal="center"/>
    </xf>
    <xf numFmtId="0" fontId="13" fillId="0" borderId="27" xfId="5" applyFont="1" applyBorder="1"/>
    <xf numFmtId="0" fontId="15" fillId="3" borderId="30" xfId="5" applyFont="1" applyFill="1" applyBorder="1"/>
    <xf numFmtId="0" fontId="16" fillId="3" borderId="30" xfId="5" applyFont="1" applyFill="1" applyBorder="1" applyAlignment="1">
      <alignment horizontal="center"/>
    </xf>
    <xf numFmtId="0" fontId="13" fillId="0" borderId="31" xfId="5" applyFont="1" applyBorder="1"/>
    <xf numFmtId="0" fontId="15" fillId="3" borderId="34" xfId="5" applyFont="1" applyFill="1" applyBorder="1"/>
    <xf numFmtId="0" fontId="16" fillId="3" borderId="34" xfId="5" applyFont="1" applyFill="1" applyBorder="1" applyAlignment="1">
      <alignment horizontal="center"/>
    </xf>
    <xf numFmtId="0" fontId="15" fillId="3" borderId="35" xfId="5" applyFont="1" applyFill="1" applyBorder="1"/>
    <xf numFmtId="0" fontId="16" fillId="3" borderId="35" xfId="5" applyFont="1" applyFill="1" applyBorder="1" applyAlignment="1">
      <alignment horizontal="center"/>
    </xf>
    <xf numFmtId="0" fontId="17" fillId="0" borderId="31" xfId="5" applyFont="1" applyBorder="1"/>
    <xf numFmtId="0" fontId="13" fillId="0" borderId="38" xfId="5" applyFont="1" applyBorder="1"/>
    <xf numFmtId="0" fontId="19" fillId="0" borderId="50" xfId="0" applyFont="1" applyBorder="1" applyAlignment="1">
      <alignment horizontal="center" vertical="center"/>
    </xf>
    <xf numFmtId="0" fontId="14" fillId="0" borderId="51" xfId="5" applyFont="1" applyBorder="1" applyAlignment="1">
      <alignment horizontal="center" vertical="center"/>
    </xf>
    <xf numFmtId="0" fontId="14" fillId="0" borderId="52" xfId="5" applyFont="1" applyBorder="1" applyAlignment="1">
      <alignment horizontal="center" vertical="center"/>
    </xf>
    <xf numFmtId="0" fontId="23" fillId="0" borderId="56" xfId="5" applyFont="1" applyBorder="1" applyAlignment="1">
      <alignment horizontal="center"/>
    </xf>
    <xf numFmtId="49" fontId="0" fillId="0" borderId="57" xfId="0" applyNumberFormat="1" applyBorder="1" applyAlignment="1">
      <alignment horizontal="center"/>
    </xf>
    <xf numFmtId="0" fontId="22" fillId="0" borderId="58" xfId="5" applyFont="1" applyBorder="1" applyAlignment="1">
      <alignment horizontal="center"/>
    </xf>
    <xf numFmtId="0" fontId="24" fillId="0" borderId="56" xfId="4" applyFont="1" applyBorder="1" applyAlignment="1">
      <alignment horizontal="center"/>
    </xf>
    <xf numFmtId="0" fontId="20" fillId="0" borderId="57" xfId="4" applyFont="1" applyBorder="1" applyAlignment="1">
      <alignment horizontal="center"/>
    </xf>
    <xf numFmtId="0" fontId="21" fillId="0" borderId="56" xfId="5" applyBorder="1" applyAlignment="1">
      <alignment horizontal="center"/>
    </xf>
    <xf numFmtId="0" fontId="23" fillId="0" borderId="62" xfId="5" applyFon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0" fontId="22" fillId="0" borderId="64" xfId="5" applyFont="1" applyBorder="1" applyAlignment="1">
      <alignment horizontal="center"/>
    </xf>
    <xf numFmtId="0" fontId="24" fillId="0" borderId="62" xfId="4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23" fillId="0" borderId="59" xfId="5" applyFont="1" applyBorder="1" applyAlignment="1">
      <alignment horizontal="center"/>
    </xf>
    <xf numFmtId="0" fontId="34" fillId="0" borderId="0" xfId="0" applyFont="1"/>
    <xf numFmtId="0" fontId="35" fillId="0" borderId="57" xfId="4" applyFont="1" applyBorder="1" applyAlignment="1">
      <alignment horizontal="center"/>
    </xf>
    <xf numFmtId="0" fontId="35" fillId="0" borderId="63" xfId="4" applyFont="1" applyBorder="1" applyAlignment="1">
      <alignment horizontal="center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2" fillId="0" borderId="24" xfId="5" applyFont="1" applyBorder="1" applyAlignment="1">
      <alignment horizontal="center"/>
    </xf>
    <xf numFmtId="0" fontId="12" fillId="0" borderId="25" xfId="5" applyFont="1" applyBorder="1" applyAlignment="1">
      <alignment horizontal="center"/>
    </xf>
    <xf numFmtId="0" fontId="12" fillId="0" borderId="26" xfId="5" applyFont="1" applyBorder="1" applyAlignment="1">
      <alignment horizontal="center"/>
    </xf>
    <xf numFmtId="0" fontId="14" fillId="3" borderId="28" xfId="5" applyFont="1" applyFill="1" applyBorder="1" applyAlignment="1">
      <alignment horizontal="left"/>
    </xf>
    <xf numFmtId="0" fontId="14" fillId="3" borderId="29" xfId="5" applyFont="1" applyFill="1" applyBorder="1" applyAlignment="1">
      <alignment horizontal="left"/>
    </xf>
    <xf numFmtId="0" fontId="14" fillId="3" borderId="32" xfId="5" applyFont="1" applyFill="1" applyBorder="1" applyAlignment="1">
      <alignment horizontal="left"/>
    </xf>
    <xf numFmtId="0" fontId="14" fillId="3" borderId="33" xfId="5" applyFont="1" applyFill="1" applyBorder="1" applyAlignment="1">
      <alignment horizontal="left"/>
    </xf>
    <xf numFmtId="14" fontId="14" fillId="3" borderId="32" xfId="5" applyNumberFormat="1" applyFont="1" applyFill="1" applyBorder="1" applyAlignment="1">
      <alignment horizontal="left"/>
    </xf>
    <xf numFmtId="14" fontId="14" fillId="3" borderId="33" xfId="5" applyNumberFormat="1" applyFont="1" applyFill="1" applyBorder="1" applyAlignment="1">
      <alignment horizontal="left"/>
    </xf>
    <xf numFmtId="0" fontId="16" fillId="3" borderId="36" xfId="5" applyFont="1" applyFill="1" applyBorder="1" applyAlignment="1">
      <alignment horizontal="left"/>
    </xf>
    <xf numFmtId="0" fontId="16" fillId="3" borderId="37" xfId="5" applyFont="1" applyFill="1" applyBorder="1" applyAlignment="1">
      <alignment horizontal="left"/>
    </xf>
    <xf numFmtId="0" fontId="16" fillId="3" borderId="33" xfId="5" applyFont="1" applyFill="1" applyBorder="1" applyAlignment="1">
      <alignment horizontal="left"/>
    </xf>
    <xf numFmtId="0" fontId="16" fillId="3" borderId="34" xfId="5" applyFont="1" applyFill="1" applyBorder="1" applyAlignment="1">
      <alignment horizontal="left"/>
    </xf>
    <xf numFmtId="0" fontId="14" fillId="3" borderId="34" xfId="5" applyFont="1" applyFill="1" applyBorder="1" applyAlignment="1">
      <alignment horizontal="left"/>
    </xf>
    <xf numFmtId="0" fontId="16" fillId="3" borderId="32" xfId="5" applyFont="1" applyFill="1" applyBorder="1" applyAlignment="1">
      <alignment horizontal="left"/>
    </xf>
    <xf numFmtId="0" fontId="16" fillId="3" borderId="39" xfId="5" applyFont="1" applyFill="1" applyBorder="1" applyAlignment="1">
      <alignment horizontal="left"/>
    </xf>
    <xf numFmtId="0" fontId="16" fillId="3" borderId="40" xfId="5" applyFont="1" applyFill="1" applyBorder="1" applyAlignment="1">
      <alignment horizontal="left"/>
    </xf>
    <xf numFmtId="0" fontId="14" fillId="0" borderId="44" xfId="5" applyFont="1" applyBorder="1" applyAlignment="1">
      <alignment horizontal="center" vertical="center"/>
    </xf>
    <xf numFmtId="0" fontId="14" fillId="0" borderId="45" xfId="5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3" fillId="0" borderId="53" xfId="2" applyFont="1" applyBorder="1" applyAlignment="1">
      <alignment horizontal="center"/>
    </xf>
    <xf numFmtId="0" fontId="3" fillId="0" borderId="54" xfId="2" applyFont="1" applyBorder="1" applyAlignment="1">
      <alignment horizontal="center"/>
    </xf>
    <xf numFmtId="0" fontId="3" fillId="0" borderId="55" xfId="2" applyFont="1" applyBorder="1" applyAlignment="1">
      <alignment horizontal="center"/>
    </xf>
    <xf numFmtId="0" fontId="18" fillId="3" borderId="41" xfId="5" applyFont="1" applyFill="1" applyBorder="1" applyAlignment="1">
      <alignment horizontal="center" vertical="center"/>
    </xf>
    <xf numFmtId="0" fontId="18" fillId="3" borderId="47" xfId="5" applyFont="1" applyFill="1" applyBorder="1" applyAlignment="1">
      <alignment horizontal="center" vertical="center"/>
    </xf>
    <xf numFmtId="0" fontId="14" fillId="3" borderId="42" xfId="5" applyFont="1" applyFill="1" applyBorder="1" applyAlignment="1">
      <alignment horizontal="center" vertical="center"/>
    </xf>
    <xf numFmtId="0" fontId="14" fillId="3" borderId="48" xfId="5" applyFont="1" applyFill="1" applyBorder="1" applyAlignment="1">
      <alignment horizontal="center" vertical="center"/>
    </xf>
    <xf numFmtId="0" fontId="14" fillId="0" borderId="43" xfId="5" applyFont="1" applyBorder="1" applyAlignment="1">
      <alignment horizontal="center" vertical="center" wrapText="1"/>
    </xf>
    <xf numFmtId="0" fontId="14" fillId="0" borderId="49" xfId="5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8" fillId="0" borderId="20" xfId="3" applyFont="1" applyBorder="1" applyAlignment="1">
      <alignment horizontal="center"/>
    </xf>
    <xf numFmtId="0" fontId="8" fillId="0" borderId="21" xfId="3" applyFont="1" applyBorder="1" applyAlignment="1">
      <alignment horizontal="center"/>
    </xf>
    <xf numFmtId="0" fontId="8" fillId="0" borderId="23" xfId="3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22" xfId="3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0" fillId="0" borderId="63" xfId="4" applyFont="1" applyBorder="1" applyAlignment="1">
      <alignment horizontal="center"/>
    </xf>
    <xf numFmtId="0" fontId="37" fillId="0" borderId="51" xfId="0" applyFont="1" applyBorder="1" applyAlignment="1">
      <alignment horizontal="center" vertical="center" wrapText="1"/>
    </xf>
    <xf numFmtId="0" fontId="21" fillId="0" borderId="62" xfId="5" applyBorder="1" applyAlignment="1">
      <alignment horizontal="center"/>
    </xf>
    <xf numFmtId="0" fontId="1" fillId="0" borderId="62" xfId="1" applyBorder="1" applyAlignment="1">
      <alignment horizontal="center"/>
    </xf>
    <xf numFmtId="0" fontId="20" fillId="0" borderId="31" xfId="2" applyFont="1" applyFill="1" applyBorder="1" applyAlignment="1">
      <alignment horizontal="left"/>
    </xf>
    <xf numFmtId="0" fontId="20" fillId="0" borderId="60" xfId="2" applyFont="1" applyFill="1" applyBorder="1" applyAlignment="1">
      <alignment horizontal="left"/>
    </xf>
    <xf numFmtId="0" fontId="20" fillId="0" borderId="61" xfId="2" applyFont="1" applyFill="1" applyBorder="1" applyAlignment="1">
      <alignment horizontal="left"/>
    </xf>
    <xf numFmtId="49" fontId="38" fillId="0" borderId="57" xfId="0" applyNumberFormat="1" applyFont="1" applyBorder="1" applyAlignment="1">
      <alignment horizontal="center"/>
    </xf>
  </cellXfs>
  <cellStyles count="6">
    <cellStyle name="Normální" xfId="0" builtinId="0"/>
    <cellStyle name="normální 2" xfId="5" xr:uid="{00000000-0005-0000-0000-000035000000}"/>
    <cellStyle name="normální 3" xfId="3" xr:uid="{00000000-0005-0000-0000-000020000000}"/>
    <cellStyle name="normální_List1" xfId="2" xr:uid="{00000000-0005-0000-0000-000016000000}"/>
    <cellStyle name="normální_Tabulky víceboj" xfId="4" xr:uid="{00000000-0005-0000-0000-00002A000000}"/>
    <cellStyle name="normální_Tabulky víceboj 2" xfId="1" xr:uid="{00000000-0005-0000-0000-000013000000}"/>
  </cellStyles>
  <dxfs count="0"/>
  <tableStyles count="0" defaultTableStyle="TableStyleMedium2" defaultPivotStyle="PivotStyleLight16"/>
  <colors>
    <mruColors>
      <color rgb="FFFFFF00"/>
      <color rgb="FFFFC000"/>
      <color rgb="FFEDEDED"/>
      <color rgb="FFFFFFFF"/>
      <color rgb="FFC0C0C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17</xdr:row>
      <xdr:rowOff>61784</xdr:rowOff>
    </xdr:from>
    <xdr:to>
      <xdr:col>19</xdr:col>
      <xdr:colOff>115318</xdr:colOff>
      <xdr:row>39</xdr:row>
      <xdr:rowOff>48272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A23A9A2-7CC0-5F3E-397B-2D38056E6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2951034"/>
          <a:ext cx="6351018" cy="4037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BreakPreview" zoomScaleNormal="100" zoomScaleSheetLayoutView="100" workbookViewId="0">
      <selection activeCell="I7" sqref="I7"/>
    </sheetView>
  </sheetViews>
  <sheetFormatPr defaultColWidth="9.1796875" defaultRowHeight="14.5" x14ac:dyDescent="0.35"/>
  <cols>
    <col min="1" max="1" width="22" customWidth="1"/>
    <col min="2" max="2" width="15.81640625"/>
    <col min="3" max="3" width="8.7265625"/>
    <col min="4" max="4" width="10.6328125" customWidth="1"/>
    <col min="5" max="5" width="7.7265625"/>
    <col min="6" max="6" width="8.7265625"/>
    <col min="7" max="7" width="8.54296875"/>
  </cols>
  <sheetData>
    <row r="1" spans="1:10" ht="25" x14ac:dyDescent="0.5">
      <c r="A1" s="94" t="s">
        <v>0</v>
      </c>
      <c r="B1" s="95"/>
      <c r="C1" s="95"/>
      <c r="D1" s="95"/>
      <c r="E1" s="95"/>
      <c r="F1" s="95"/>
      <c r="G1" s="96"/>
    </row>
    <row r="2" spans="1:10" ht="13" customHeight="1" x14ac:dyDescent="0.35">
      <c r="A2" s="61" t="s">
        <v>1</v>
      </c>
      <c r="B2" s="97" t="s">
        <v>2</v>
      </c>
      <c r="C2" s="97"/>
      <c r="D2" s="97"/>
      <c r="E2" s="98"/>
      <c r="F2" s="62" t="s">
        <v>3</v>
      </c>
      <c r="G2" s="63">
        <v>917</v>
      </c>
    </row>
    <row r="3" spans="1:10" ht="13" customHeight="1" x14ac:dyDescent="0.35">
      <c r="A3" s="64" t="s">
        <v>4</v>
      </c>
      <c r="B3" s="99" t="s">
        <v>5</v>
      </c>
      <c r="C3" s="99"/>
      <c r="D3" s="99"/>
      <c r="E3" s="100"/>
      <c r="F3" s="65" t="s">
        <v>6</v>
      </c>
      <c r="G3" s="66" t="s">
        <v>98</v>
      </c>
    </row>
    <row r="4" spans="1:10" ht="13" customHeight="1" x14ac:dyDescent="0.35">
      <c r="A4" s="64" t="s">
        <v>7</v>
      </c>
      <c r="B4" s="101">
        <v>45535</v>
      </c>
      <c r="C4" s="101"/>
      <c r="D4" s="101"/>
      <c r="E4" s="102"/>
      <c r="F4" s="67" t="s">
        <v>8</v>
      </c>
      <c r="G4" s="68"/>
    </row>
    <row r="5" spans="1:10" ht="13" customHeight="1" x14ac:dyDescent="0.35">
      <c r="A5" s="64" t="s">
        <v>9</v>
      </c>
      <c r="B5" s="103" t="s">
        <v>10</v>
      </c>
      <c r="C5" s="103"/>
      <c r="D5" s="103"/>
      <c r="E5" s="103"/>
      <c r="F5" s="103"/>
      <c r="G5" s="104"/>
    </row>
    <row r="6" spans="1:10" ht="13" customHeight="1" x14ac:dyDescent="0.35">
      <c r="A6" s="64" t="s">
        <v>11</v>
      </c>
      <c r="B6" s="105" t="s">
        <v>105</v>
      </c>
      <c r="C6" s="106"/>
      <c r="D6" s="106"/>
      <c r="E6" s="106"/>
      <c r="F6" s="106"/>
      <c r="G6" s="106"/>
    </row>
    <row r="7" spans="1:10" ht="13" customHeight="1" x14ac:dyDescent="0.35">
      <c r="A7" s="69" t="s">
        <v>12</v>
      </c>
      <c r="B7" s="105" t="s">
        <v>13</v>
      </c>
      <c r="C7" s="106"/>
      <c r="D7" s="106"/>
      <c r="E7" s="106"/>
      <c r="F7" s="106"/>
      <c r="G7" s="106"/>
    </row>
    <row r="8" spans="1:10" ht="13" customHeight="1" x14ac:dyDescent="0.35">
      <c r="A8" s="69" t="s">
        <v>14</v>
      </c>
      <c r="B8" s="100" t="s">
        <v>15</v>
      </c>
      <c r="C8" s="107"/>
      <c r="D8" s="107"/>
      <c r="E8" s="107"/>
      <c r="F8" s="107"/>
      <c r="G8" s="107"/>
    </row>
    <row r="9" spans="1:10" ht="13" hidden="1" customHeight="1" x14ac:dyDescent="0.35">
      <c r="A9" s="69" t="s">
        <v>16</v>
      </c>
      <c r="B9" s="105"/>
      <c r="C9" s="106"/>
      <c r="D9" s="106"/>
      <c r="E9" s="106"/>
      <c r="F9" s="106"/>
      <c r="G9" s="106"/>
    </row>
    <row r="10" spans="1:10" ht="13" hidden="1" customHeight="1" x14ac:dyDescent="0.35">
      <c r="A10" s="69" t="s">
        <v>17</v>
      </c>
      <c r="B10" s="105"/>
      <c r="C10" s="106"/>
      <c r="D10" s="106"/>
      <c r="E10" s="106"/>
      <c r="F10" s="106"/>
      <c r="G10" s="106"/>
    </row>
    <row r="11" spans="1:10" ht="13" customHeight="1" x14ac:dyDescent="0.35">
      <c r="A11" s="64" t="s">
        <v>18</v>
      </c>
      <c r="B11" s="108" t="s">
        <v>81</v>
      </c>
      <c r="C11" s="108"/>
      <c r="D11" s="108"/>
      <c r="E11" s="108"/>
      <c r="F11" s="108"/>
      <c r="G11" s="105"/>
    </row>
    <row r="12" spans="1:10" ht="13" customHeight="1" x14ac:dyDescent="0.35">
      <c r="A12" s="70" t="s">
        <v>19</v>
      </c>
      <c r="B12" s="109" t="s">
        <v>93</v>
      </c>
      <c r="C12" s="109"/>
      <c r="D12" s="109"/>
      <c r="E12" s="109"/>
      <c r="F12" s="109"/>
      <c r="G12" s="110"/>
    </row>
    <row r="13" spans="1:10" ht="14" customHeight="1" x14ac:dyDescent="0.35">
      <c r="A13" s="117" t="s">
        <v>20</v>
      </c>
      <c r="B13" s="119" t="s">
        <v>21</v>
      </c>
      <c r="C13" s="121" t="s">
        <v>22</v>
      </c>
      <c r="D13" s="111" t="s">
        <v>23</v>
      </c>
      <c r="E13" s="112"/>
      <c r="F13" s="112"/>
      <c r="G13" s="113"/>
    </row>
    <row r="14" spans="1:10" ht="28" customHeight="1" x14ac:dyDescent="0.35">
      <c r="A14" s="118"/>
      <c r="B14" s="120"/>
      <c r="C14" s="122"/>
      <c r="D14" s="71" t="s">
        <v>24</v>
      </c>
      <c r="E14" s="136" t="s">
        <v>102</v>
      </c>
      <c r="F14" s="72" t="s">
        <v>26</v>
      </c>
      <c r="G14" s="73" t="s">
        <v>27</v>
      </c>
    </row>
    <row r="15" spans="1:10" x14ac:dyDescent="0.35">
      <c r="A15" s="114" t="s">
        <v>28</v>
      </c>
      <c r="B15" s="115"/>
      <c r="C15" s="115"/>
      <c r="D15" s="115"/>
      <c r="E15" s="115"/>
      <c r="F15" s="115"/>
      <c r="G15" s="116"/>
      <c r="I15" s="39"/>
      <c r="J15" s="40"/>
    </row>
    <row r="16" spans="1:10" x14ac:dyDescent="0.35">
      <c r="A16" s="139" t="s">
        <v>42</v>
      </c>
      <c r="B16" s="74" t="s">
        <v>5</v>
      </c>
      <c r="C16" s="75" t="s">
        <v>43</v>
      </c>
      <c r="D16" s="76">
        <v>288</v>
      </c>
      <c r="E16" s="88"/>
      <c r="F16" s="77" t="s">
        <v>32</v>
      </c>
      <c r="G16" s="90" t="s">
        <v>106</v>
      </c>
      <c r="I16" s="39"/>
      <c r="J16" s="40"/>
    </row>
    <row r="17" spans="1:10" x14ac:dyDescent="0.35">
      <c r="A17" s="139" t="s">
        <v>99</v>
      </c>
      <c r="B17" s="74" t="s">
        <v>5</v>
      </c>
      <c r="C17" s="75" t="s">
        <v>61</v>
      </c>
      <c r="D17" s="76">
        <v>286</v>
      </c>
      <c r="E17" s="74"/>
      <c r="F17" s="77" t="s">
        <v>35</v>
      </c>
      <c r="G17" s="78" t="s">
        <v>32</v>
      </c>
      <c r="H17" t="s">
        <v>86</v>
      </c>
      <c r="I17" s="39"/>
      <c r="J17" s="40"/>
    </row>
    <row r="18" spans="1:10" x14ac:dyDescent="0.35">
      <c r="A18" s="139" t="s">
        <v>29</v>
      </c>
      <c r="B18" s="79" t="s">
        <v>30</v>
      </c>
      <c r="C18" s="75" t="s">
        <v>31</v>
      </c>
      <c r="D18" s="76">
        <v>283</v>
      </c>
      <c r="E18" s="74">
        <v>10</v>
      </c>
      <c r="F18" s="77" t="s">
        <v>38</v>
      </c>
      <c r="G18" s="78" t="s">
        <v>32</v>
      </c>
      <c r="I18" s="39"/>
      <c r="J18" s="40"/>
    </row>
    <row r="19" spans="1:10" x14ac:dyDescent="0.35">
      <c r="A19" s="139" t="s">
        <v>52</v>
      </c>
      <c r="B19" s="74" t="s">
        <v>5</v>
      </c>
      <c r="C19" s="75" t="s">
        <v>53</v>
      </c>
      <c r="D19" s="76">
        <v>283</v>
      </c>
      <c r="E19" s="88">
        <v>9</v>
      </c>
      <c r="F19" s="77" t="s">
        <v>41</v>
      </c>
      <c r="G19" s="78" t="s">
        <v>32</v>
      </c>
      <c r="I19" s="39"/>
      <c r="J19" s="40"/>
    </row>
    <row r="20" spans="1:10" x14ac:dyDescent="0.35">
      <c r="A20" s="139" t="s">
        <v>33</v>
      </c>
      <c r="B20" s="74" t="s">
        <v>5</v>
      </c>
      <c r="C20" s="75" t="s">
        <v>34</v>
      </c>
      <c r="D20" s="76">
        <v>283</v>
      </c>
      <c r="E20" s="74">
        <v>7</v>
      </c>
      <c r="F20" s="77" t="s">
        <v>44</v>
      </c>
      <c r="G20" s="78" t="s">
        <v>32</v>
      </c>
      <c r="I20" s="39"/>
      <c r="J20" s="40"/>
    </row>
    <row r="21" spans="1:10" x14ac:dyDescent="0.35">
      <c r="A21" s="139" t="s">
        <v>58</v>
      </c>
      <c r="B21" s="74" t="s">
        <v>5</v>
      </c>
      <c r="C21" s="75" t="s">
        <v>59</v>
      </c>
      <c r="D21" s="76">
        <v>281</v>
      </c>
      <c r="E21" s="74">
        <v>12</v>
      </c>
      <c r="F21" s="77" t="s">
        <v>47</v>
      </c>
      <c r="G21" s="78" t="s">
        <v>32</v>
      </c>
      <c r="I21" s="39"/>
      <c r="J21" s="40"/>
    </row>
    <row r="22" spans="1:10" x14ac:dyDescent="0.35">
      <c r="A22" s="139" t="s">
        <v>101</v>
      </c>
      <c r="B22" s="74" t="s">
        <v>5</v>
      </c>
      <c r="C22" s="142" t="s">
        <v>103</v>
      </c>
      <c r="D22" s="76">
        <v>281</v>
      </c>
      <c r="E22" s="74">
        <v>10</v>
      </c>
      <c r="F22" s="77" t="s">
        <v>48</v>
      </c>
      <c r="G22" s="78" t="s">
        <v>32</v>
      </c>
      <c r="I22" s="39"/>
      <c r="J22" s="40"/>
    </row>
    <row r="23" spans="1:10" x14ac:dyDescent="0.35">
      <c r="A23" s="139" t="s">
        <v>55</v>
      </c>
      <c r="B23" s="74" t="s">
        <v>5</v>
      </c>
      <c r="C23" s="75" t="s">
        <v>56</v>
      </c>
      <c r="D23" s="76">
        <v>281</v>
      </c>
      <c r="E23" s="74">
        <v>9</v>
      </c>
      <c r="F23" s="77" t="s">
        <v>51</v>
      </c>
      <c r="G23" s="78" t="s">
        <v>32</v>
      </c>
      <c r="I23" s="39"/>
      <c r="J23" s="40"/>
    </row>
    <row r="24" spans="1:10" x14ac:dyDescent="0.35">
      <c r="A24" s="139" t="s">
        <v>36</v>
      </c>
      <c r="B24" s="74" t="s">
        <v>5</v>
      </c>
      <c r="C24" s="75" t="s">
        <v>37</v>
      </c>
      <c r="D24" s="76">
        <v>274</v>
      </c>
      <c r="E24" s="74"/>
      <c r="F24" s="77" t="s">
        <v>54</v>
      </c>
      <c r="G24" s="90" t="s">
        <v>35</v>
      </c>
      <c r="I24" s="39"/>
      <c r="J24" s="40"/>
    </row>
    <row r="25" spans="1:10" x14ac:dyDescent="0.35">
      <c r="A25" s="140" t="s">
        <v>100</v>
      </c>
      <c r="B25" s="74" t="s">
        <v>5</v>
      </c>
      <c r="C25" s="142" t="s">
        <v>104</v>
      </c>
      <c r="D25" s="76">
        <v>263</v>
      </c>
      <c r="E25" s="74"/>
      <c r="F25" s="77" t="s">
        <v>57</v>
      </c>
      <c r="G25" s="90" t="s">
        <v>38</v>
      </c>
      <c r="I25" s="39"/>
      <c r="J25" s="40"/>
    </row>
    <row r="26" spans="1:10" x14ac:dyDescent="0.35">
      <c r="A26" s="141" t="s">
        <v>49</v>
      </c>
      <c r="B26" s="137" t="s">
        <v>5</v>
      </c>
      <c r="C26" s="81" t="s">
        <v>50</v>
      </c>
      <c r="D26" s="82">
        <v>247</v>
      </c>
      <c r="E26" s="138"/>
      <c r="F26" s="83" t="s">
        <v>60</v>
      </c>
      <c r="G26" s="91" t="s">
        <v>38</v>
      </c>
      <c r="I26" s="39"/>
      <c r="J26" s="40"/>
    </row>
    <row r="27" spans="1:10" x14ac:dyDescent="0.35">
      <c r="A27" s="114" t="s">
        <v>62</v>
      </c>
      <c r="B27" s="115"/>
      <c r="C27" s="115"/>
      <c r="D27" s="115"/>
      <c r="E27" s="115"/>
      <c r="F27" s="115"/>
      <c r="G27" s="116"/>
      <c r="I27" s="39"/>
      <c r="J27" s="40"/>
    </row>
    <row r="28" spans="1:10" x14ac:dyDescent="0.35">
      <c r="A28" s="139" t="s">
        <v>29</v>
      </c>
      <c r="B28" s="74" t="s">
        <v>30</v>
      </c>
      <c r="C28" s="75" t="s">
        <v>31</v>
      </c>
      <c r="D28" s="76">
        <v>287</v>
      </c>
      <c r="E28" s="74"/>
      <c r="F28" s="77" t="s">
        <v>32</v>
      </c>
      <c r="G28" s="78" t="s">
        <v>32</v>
      </c>
      <c r="I28" s="39"/>
      <c r="J28" s="40"/>
    </row>
    <row r="29" spans="1:10" x14ac:dyDescent="0.35">
      <c r="A29" s="139" t="s">
        <v>33</v>
      </c>
      <c r="B29" s="74" t="s">
        <v>5</v>
      </c>
      <c r="C29" s="75" t="s">
        <v>34</v>
      </c>
      <c r="D29" s="76">
        <v>285</v>
      </c>
      <c r="E29" s="74"/>
      <c r="F29" s="77" t="s">
        <v>35</v>
      </c>
      <c r="G29" s="78" t="s">
        <v>32</v>
      </c>
      <c r="I29" s="39"/>
      <c r="J29" s="40"/>
    </row>
    <row r="30" spans="1:10" x14ac:dyDescent="0.35">
      <c r="A30" s="139" t="s">
        <v>52</v>
      </c>
      <c r="B30" s="74" t="s">
        <v>5</v>
      </c>
      <c r="C30" s="75" t="s">
        <v>53</v>
      </c>
      <c r="D30" s="76">
        <v>280</v>
      </c>
      <c r="E30" s="74">
        <v>12</v>
      </c>
      <c r="F30" s="77" t="s">
        <v>38</v>
      </c>
      <c r="G30" s="78" t="s">
        <v>32</v>
      </c>
      <c r="I30" s="39"/>
      <c r="J30" s="40"/>
    </row>
    <row r="31" spans="1:10" x14ac:dyDescent="0.35">
      <c r="A31" s="139" t="s">
        <v>42</v>
      </c>
      <c r="B31" s="74" t="s">
        <v>5</v>
      </c>
      <c r="C31" s="75" t="s">
        <v>43</v>
      </c>
      <c r="D31" s="76">
        <v>280</v>
      </c>
      <c r="E31" s="74">
        <v>10</v>
      </c>
      <c r="F31" s="77" t="s">
        <v>41</v>
      </c>
      <c r="G31" s="78" t="s">
        <v>32</v>
      </c>
      <c r="I31" s="39"/>
      <c r="J31" s="40"/>
    </row>
    <row r="32" spans="1:10" x14ac:dyDescent="0.35">
      <c r="A32" s="139" t="s">
        <v>58</v>
      </c>
      <c r="B32" s="74" t="s">
        <v>5</v>
      </c>
      <c r="C32" s="75" t="s">
        <v>59</v>
      </c>
      <c r="D32" s="76">
        <v>280</v>
      </c>
      <c r="E32" s="74">
        <v>9</v>
      </c>
      <c r="F32" s="77" t="s">
        <v>44</v>
      </c>
      <c r="G32" s="78" t="s">
        <v>32</v>
      </c>
      <c r="I32" s="39"/>
      <c r="J32" s="40"/>
    </row>
    <row r="33" spans="1:11" x14ac:dyDescent="0.35">
      <c r="A33" s="141" t="s">
        <v>55</v>
      </c>
      <c r="B33" s="80" t="s">
        <v>5</v>
      </c>
      <c r="C33" s="81" t="s">
        <v>56</v>
      </c>
      <c r="D33" s="82">
        <v>273</v>
      </c>
      <c r="E33" s="80"/>
      <c r="F33" s="83" t="s">
        <v>47</v>
      </c>
      <c r="G33" s="135" t="s">
        <v>35</v>
      </c>
      <c r="I33" s="39"/>
      <c r="J33" s="40"/>
    </row>
    <row r="34" spans="1:11" x14ac:dyDescent="0.35">
      <c r="A34" s="86" t="s">
        <v>91</v>
      </c>
      <c r="B34" s="86"/>
      <c r="C34" s="86"/>
      <c r="D34" s="86"/>
      <c r="E34" s="86"/>
      <c r="F34" s="86"/>
      <c r="G34" s="86"/>
      <c r="H34" s="85"/>
      <c r="I34" s="85"/>
      <c r="J34" s="85"/>
      <c r="K34" s="85"/>
    </row>
    <row r="35" spans="1:11" x14ac:dyDescent="0.35">
      <c r="A35" s="86"/>
      <c r="B35" s="86"/>
      <c r="C35" s="86"/>
      <c r="D35" s="86"/>
      <c r="E35" s="86"/>
      <c r="F35" s="86"/>
      <c r="G35" s="86"/>
      <c r="H35" s="85"/>
      <c r="I35" s="85"/>
      <c r="J35" s="85"/>
      <c r="K35" s="85"/>
    </row>
    <row r="36" spans="1:11" x14ac:dyDescent="0.35">
      <c r="A36" s="86" t="s">
        <v>68</v>
      </c>
      <c r="B36" s="126" t="s">
        <v>55</v>
      </c>
      <c r="C36" s="126"/>
      <c r="D36" s="125" t="s">
        <v>69</v>
      </c>
      <c r="E36" s="125"/>
      <c r="F36" s="126" t="s">
        <v>92</v>
      </c>
      <c r="G36" s="126"/>
      <c r="I36" s="84"/>
      <c r="J36" s="84"/>
      <c r="K36" s="85"/>
    </row>
    <row r="37" spans="1:11" x14ac:dyDescent="0.35">
      <c r="A37" s="86"/>
      <c r="B37" s="86"/>
      <c r="C37" s="86"/>
      <c r="D37" s="86"/>
      <c r="E37" s="86"/>
      <c r="F37" s="86"/>
      <c r="G37" s="86"/>
      <c r="H37" s="84"/>
      <c r="I37" s="84"/>
      <c r="J37" s="84"/>
      <c r="K37" s="85"/>
    </row>
    <row r="38" spans="1:11" x14ac:dyDescent="0.35">
      <c r="A38" s="86" t="s">
        <v>70</v>
      </c>
      <c r="B38" s="86"/>
      <c r="C38" s="86"/>
      <c r="D38" s="86"/>
      <c r="E38" s="86"/>
      <c r="F38" s="86"/>
      <c r="G38" s="86"/>
      <c r="H38" s="84"/>
      <c r="I38" s="84"/>
      <c r="J38" s="84"/>
      <c r="K38" s="85"/>
    </row>
    <row r="39" spans="1:11" x14ac:dyDescent="0.35">
      <c r="A39" s="87" t="s">
        <v>71</v>
      </c>
      <c r="B39" s="124" t="s">
        <v>97</v>
      </c>
      <c r="C39" s="124"/>
      <c r="D39" s="125" t="s">
        <v>72</v>
      </c>
      <c r="E39" s="125"/>
      <c r="F39" s="124" t="s">
        <v>95</v>
      </c>
      <c r="G39" s="124"/>
      <c r="H39" s="123"/>
      <c r="I39" s="123"/>
      <c r="J39" s="123"/>
      <c r="K39" s="123"/>
    </row>
    <row r="40" spans="1:11" x14ac:dyDescent="0.35">
      <c r="A40" s="87" t="s">
        <v>73</v>
      </c>
      <c r="B40" s="124" t="s">
        <v>97</v>
      </c>
      <c r="C40" s="124"/>
      <c r="D40" s="125" t="s">
        <v>74</v>
      </c>
      <c r="E40" s="125"/>
      <c r="F40" s="124" t="s">
        <v>96</v>
      </c>
      <c r="G40" s="124"/>
      <c r="H40" s="123"/>
      <c r="I40" s="123"/>
      <c r="J40" s="123"/>
      <c r="K40" s="123"/>
    </row>
    <row r="41" spans="1:11" x14ac:dyDescent="0.35">
      <c r="A41" s="87" t="s">
        <v>75</v>
      </c>
      <c r="B41" s="124" t="s">
        <v>96</v>
      </c>
      <c r="C41" s="124"/>
      <c r="D41" s="125" t="s">
        <v>76</v>
      </c>
      <c r="E41" s="125"/>
      <c r="F41" s="124" t="s">
        <v>107</v>
      </c>
      <c r="G41" s="124"/>
      <c r="H41" s="123"/>
      <c r="I41" s="123"/>
      <c r="J41" s="123"/>
      <c r="K41" s="123"/>
    </row>
    <row r="42" spans="1:11" x14ac:dyDescent="0.35">
      <c r="A42" s="87" t="s">
        <v>77</v>
      </c>
      <c r="B42" s="124" t="s">
        <v>97</v>
      </c>
      <c r="C42" s="124"/>
      <c r="D42" s="125" t="s">
        <v>78</v>
      </c>
      <c r="E42" s="125"/>
      <c r="F42" s="124" t="s">
        <v>95</v>
      </c>
      <c r="G42" s="124"/>
      <c r="H42" s="123"/>
      <c r="I42" s="123"/>
      <c r="J42" s="123"/>
      <c r="K42" s="123"/>
    </row>
    <row r="43" spans="1:11" x14ac:dyDescent="0.35">
      <c r="A43" s="87" t="s">
        <v>79</v>
      </c>
      <c r="B43" s="124" t="s">
        <v>82</v>
      </c>
      <c r="C43" s="124"/>
      <c r="D43" s="125"/>
      <c r="E43" s="125"/>
      <c r="F43" s="124" t="s">
        <v>108</v>
      </c>
      <c r="G43" s="124"/>
      <c r="H43" s="123"/>
      <c r="I43" s="123"/>
      <c r="J43" s="123"/>
      <c r="K43" s="123"/>
    </row>
    <row r="44" spans="1:11" x14ac:dyDescent="0.35">
      <c r="A44" s="87" t="s">
        <v>80</v>
      </c>
      <c r="B44" s="93" t="s">
        <v>94</v>
      </c>
      <c r="C44" s="93"/>
      <c r="D44" s="89"/>
      <c r="E44" s="89"/>
      <c r="F44" s="92"/>
      <c r="G44" s="92"/>
    </row>
  </sheetData>
  <sheetProtection selectLockedCells="1" selectUnlockedCells="1"/>
  <sortState xmlns:xlrd2="http://schemas.microsoft.com/office/spreadsheetml/2017/richdata2" ref="A28:E33">
    <sortCondition descending="1" ref="D28:D33"/>
    <sortCondition descending="1" ref="E28:E33"/>
  </sortState>
  <mergeCells count="43">
    <mergeCell ref="B43:C43"/>
    <mergeCell ref="H43:K43"/>
    <mergeCell ref="D39:E39"/>
    <mergeCell ref="D40:E40"/>
    <mergeCell ref="D41:E41"/>
    <mergeCell ref="D42:E42"/>
    <mergeCell ref="D43:E43"/>
    <mergeCell ref="F39:G39"/>
    <mergeCell ref="F40:G40"/>
    <mergeCell ref="F41:G41"/>
    <mergeCell ref="F42:G42"/>
    <mergeCell ref="F43:G43"/>
    <mergeCell ref="B41:C41"/>
    <mergeCell ref="B42:C42"/>
    <mergeCell ref="H42:K42"/>
    <mergeCell ref="B39:C39"/>
    <mergeCell ref="H39:K39"/>
    <mergeCell ref="B40:C40"/>
    <mergeCell ref="H40:K40"/>
    <mergeCell ref="A27:G27"/>
    <mergeCell ref="A13:A14"/>
    <mergeCell ref="B13:B14"/>
    <mergeCell ref="C13:C14"/>
    <mergeCell ref="H41:K41"/>
    <mergeCell ref="D36:E36"/>
    <mergeCell ref="F36:G36"/>
    <mergeCell ref="B36:C36"/>
    <mergeCell ref="F44:G44"/>
    <mergeCell ref="B44:C44"/>
    <mergeCell ref="A1:G1"/>
    <mergeCell ref="B2:E2"/>
    <mergeCell ref="B3:E3"/>
    <mergeCell ref="B4:E4"/>
    <mergeCell ref="B5:G5"/>
    <mergeCell ref="B6:G6"/>
    <mergeCell ref="B7:G7"/>
    <mergeCell ref="B8:G8"/>
    <mergeCell ref="B9:G9"/>
    <mergeCell ref="B10:G10"/>
    <mergeCell ref="B11:G11"/>
    <mergeCell ref="B12:G12"/>
    <mergeCell ref="D13:G13"/>
    <mergeCell ref="A15:G15"/>
  </mergeCells>
  <phoneticPr fontId="31" type="noConversion"/>
  <printOptions horizontalCentered="1"/>
  <pageMargins left="0.2" right="0.2" top="0.39" bottom="0.39" header="0.31" footer="0.2"/>
  <pageSetup paperSize="9" scale="103" orientation="portrait" horizontalDpi="300" verticalDpi="30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view="pageBreakPreview" zoomScaleNormal="100" workbookViewId="0">
      <selection activeCell="M36" sqref="M36"/>
    </sheetView>
  </sheetViews>
  <sheetFormatPr defaultColWidth="9.1796875" defaultRowHeight="12.5" x14ac:dyDescent="0.25"/>
  <cols>
    <col min="1" max="1" width="23" style="1" customWidth="1"/>
    <col min="2" max="15" width="4.54296875" style="1" customWidth="1"/>
    <col min="16" max="16" width="3.453125" style="1" customWidth="1"/>
    <col min="17" max="17" width="6" style="1" customWidth="1"/>
    <col min="18" max="18" width="6" style="1"/>
    <col min="19" max="19" width="6.7265625" style="1" customWidth="1"/>
    <col min="20" max="16384" width="9.1796875" style="1"/>
  </cols>
  <sheetData>
    <row r="1" spans="1:19" ht="21" customHeight="1" x14ac:dyDescent="0.35">
      <c r="A1" s="127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</row>
    <row r="2" spans="1:19" ht="24" customHeight="1" x14ac:dyDescent="0.25">
      <c r="A2" s="41" t="s">
        <v>63</v>
      </c>
      <c r="B2" s="130" t="s">
        <v>25</v>
      </c>
      <c r="C2" s="130"/>
      <c r="D2" s="131">
        <v>10</v>
      </c>
      <c r="E2" s="131"/>
      <c r="F2" s="131">
        <v>9</v>
      </c>
      <c r="G2" s="131"/>
      <c r="H2" s="131">
        <v>8</v>
      </c>
      <c r="I2" s="131"/>
      <c r="J2" s="131">
        <v>7</v>
      </c>
      <c r="K2" s="131"/>
      <c r="L2" s="131">
        <v>6</v>
      </c>
      <c r="M2" s="131"/>
      <c r="N2" s="131">
        <v>5</v>
      </c>
      <c r="O2" s="131"/>
      <c r="P2" s="52">
        <v>0</v>
      </c>
      <c r="Q2" s="55" t="s">
        <v>64</v>
      </c>
      <c r="R2" s="56" t="s">
        <v>25</v>
      </c>
    </row>
    <row r="3" spans="1:19" ht="23" customHeight="1" x14ac:dyDescent="0.3">
      <c r="A3" s="42" t="s">
        <v>39</v>
      </c>
      <c r="B3" s="43">
        <v>15</v>
      </c>
      <c r="C3" s="44">
        <f t="shared" ref="C3:C17" si="0">SUM(B3*10)</f>
        <v>150</v>
      </c>
      <c r="D3" s="45">
        <v>4</v>
      </c>
      <c r="E3" s="44">
        <f t="shared" ref="E3:E17" si="1">D3*10</f>
        <v>40</v>
      </c>
      <c r="F3" s="45">
        <v>9</v>
      </c>
      <c r="G3" s="44">
        <f t="shared" ref="G3:G17" si="2">F3*9</f>
        <v>81</v>
      </c>
      <c r="H3" s="45">
        <v>2</v>
      </c>
      <c r="I3" s="44">
        <f t="shared" ref="I3:I17" si="3">H3*8</f>
        <v>16</v>
      </c>
      <c r="J3" s="45"/>
      <c r="K3" s="44">
        <f t="shared" ref="K3:K17" si="4">J3*7</f>
        <v>0</v>
      </c>
      <c r="L3" s="45"/>
      <c r="M3" s="44">
        <f t="shared" ref="M3:M17" si="5">L3*6</f>
        <v>0</v>
      </c>
      <c r="N3" s="45"/>
      <c r="O3" s="44">
        <f t="shared" ref="O3:O17" si="6">N3*5</f>
        <v>0</v>
      </c>
      <c r="P3" s="53"/>
      <c r="Q3" s="57">
        <f t="shared" ref="Q3:Q17" si="7">SUM(C3+E3+G3+I3+K3+M3+O3)</f>
        <v>287</v>
      </c>
      <c r="R3" s="58">
        <f t="shared" ref="R3:R17" si="8">B3</f>
        <v>15</v>
      </c>
      <c r="S3" s="1">
        <f t="shared" ref="S3:S17" si="9">SUM(B3,D3,F3,H3,J3,L3,N3,P3)</f>
        <v>30</v>
      </c>
    </row>
    <row r="4" spans="1:19" ht="23" customHeight="1" x14ac:dyDescent="0.3">
      <c r="A4" s="42" t="s">
        <v>45</v>
      </c>
      <c r="B4" s="46">
        <v>12</v>
      </c>
      <c r="C4" s="47">
        <f t="shared" si="0"/>
        <v>120</v>
      </c>
      <c r="D4" s="48">
        <v>3</v>
      </c>
      <c r="E4" s="47">
        <f t="shared" si="1"/>
        <v>30</v>
      </c>
      <c r="F4" s="48">
        <v>12</v>
      </c>
      <c r="G4" s="47">
        <f t="shared" si="2"/>
        <v>108</v>
      </c>
      <c r="H4" s="48">
        <v>3</v>
      </c>
      <c r="I4" s="47">
        <f t="shared" si="3"/>
        <v>24</v>
      </c>
      <c r="J4" s="48"/>
      <c r="K4" s="47">
        <f t="shared" si="4"/>
        <v>0</v>
      </c>
      <c r="L4" s="48"/>
      <c r="M4" s="47">
        <f t="shared" si="5"/>
        <v>0</v>
      </c>
      <c r="N4" s="48"/>
      <c r="O4" s="47">
        <f t="shared" si="6"/>
        <v>0</v>
      </c>
      <c r="P4" s="54"/>
      <c r="Q4" s="57">
        <f t="shared" si="7"/>
        <v>282</v>
      </c>
      <c r="R4" s="59">
        <f t="shared" si="8"/>
        <v>12</v>
      </c>
      <c r="S4" s="1">
        <f t="shared" si="9"/>
        <v>30</v>
      </c>
    </row>
    <row r="5" spans="1:19" ht="23" customHeight="1" x14ac:dyDescent="0.3">
      <c r="A5" s="42" t="s">
        <v>36</v>
      </c>
      <c r="B5" s="46">
        <v>7</v>
      </c>
      <c r="C5" s="47">
        <f t="shared" si="0"/>
        <v>70</v>
      </c>
      <c r="D5" s="48">
        <v>8</v>
      </c>
      <c r="E5" s="47">
        <f t="shared" si="1"/>
        <v>80</v>
      </c>
      <c r="F5" s="48">
        <v>12</v>
      </c>
      <c r="G5" s="47">
        <f t="shared" si="2"/>
        <v>108</v>
      </c>
      <c r="H5" s="48">
        <v>3</v>
      </c>
      <c r="I5" s="47">
        <f t="shared" si="3"/>
        <v>24</v>
      </c>
      <c r="J5" s="48"/>
      <c r="K5" s="47">
        <f t="shared" si="4"/>
        <v>0</v>
      </c>
      <c r="L5" s="48"/>
      <c r="M5" s="47">
        <f t="shared" si="5"/>
        <v>0</v>
      </c>
      <c r="N5" s="48"/>
      <c r="O5" s="47">
        <f t="shared" si="6"/>
        <v>0</v>
      </c>
      <c r="P5" s="54"/>
      <c r="Q5" s="60">
        <f t="shared" si="7"/>
        <v>282</v>
      </c>
      <c r="R5" s="59">
        <f t="shared" si="8"/>
        <v>7</v>
      </c>
      <c r="S5" s="1">
        <f t="shared" si="9"/>
        <v>30</v>
      </c>
    </row>
    <row r="6" spans="1:19" ht="23" customHeight="1" x14ac:dyDescent="0.3">
      <c r="A6" s="42" t="s">
        <v>49</v>
      </c>
      <c r="B6" s="46">
        <v>9</v>
      </c>
      <c r="C6" s="47">
        <f t="shared" si="0"/>
        <v>90</v>
      </c>
      <c r="D6" s="48">
        <v>7</v>
      </c>
      <c r="E6" s="47">
        <f t="shared" si="1"/>
        <v>70</v>
      </c>
      <c r="F6" s="48">
        <v>10</v>
      </c>
      <c r="G6" s="47">
        <f t="shared" si="2"/>
        <v>90</v>
      </c>
      <c r="H6" s="48">
        <v>3</v>
      </c>
      <c r="I6" s="47">
        <f t="shared" si="3"/>
        <v>24</v>
      </c>
      <c r="J6" s="48">
        <v>1</v>
      </c>
      <c r="K6" s="47">
        <f t="shared" si="4"/>
        <v>7</v>
      </c>
      <c r="L6" s="48"/>
      <c r="M6" s="47">
        <f t="shared" si="5"/>
        <v>0</v>
      </c>
      <c r="N6" s="48"/>
      <c r="O6" s="47">
        <f t="shared" si="6"/>
        <v>0</v>
      </c>
      <c r="P6" s="54"/>
      <c r="Q6" s="60">
        <f t="shared" si="7"/>
        <v>281</v>
      </c>
      <c r="R6" s="59">
        <f t="shared" si="8"/>
        <v>9</v>
      </c>
      <c r="S6" s="1">
        <f t="shared" si="9"/>
        <v>30</v>
      </c>
    </row>
    <row r="7" spans="1:19" ht="23" customHeight="1" x14ac:dyDescent="0.3">
      <c r="A7" s="49" t="s">
        <v>42</v>
      </c>
      <c r="B7" s="46">
        <v>6</v>
      </c>
      <c r="C7" s="47">
        <f t="shared" si="0"/>
        <v>60</v>
      </c>
      <c r="D7" s="48">
        <v>6</v>
      </c>
      <c r="E7" s="47">
        <f t="shared" si="1"/>
        <v>60</v>
      </c>
      <c r="F7" s="48">
        <v>17</v>
      </c>
      <c r="G7" s="47">
        <f t="shared" si="2"/>
        <v>153</v>
      </c>
      <c r="H7" s="48">
        <v>1</v>
      </c>
      <c r="I7" s="47">
        <f t="shared" si="3"/>
        <v>8</v>
      </c>
      <c r="J7" s="48"/>
      <c r="K7" s="47">
        <f t="shared" si="4"/>
        <v>0</v>
      </c>
      <c r="L7" s="48"/>
      <c r="M7" s="47">
        <f t="shared" si="5"/>
        <v>0</v>
      </c>
      <c r="N7" s="48"/>
      <c r="O7" s="47">
        <f t="shared" si="6"/>
        <v>0</v>
      </c>
      <c r="P7" s="54"/>
      <c r="Q7" s="60">
        <f t="shared" si="7"/>
        <v>281</v>
      </c>
      <c r="R7" s="59">
        <f t="shared" si="8"/>
        <v>6</v>
      </c>
      <c r="S7" s="1">
        <f t="shared" si="9"/>
        <v>30</v>
      </c>
    </row>
    <row r="8" spans="1:19" ht="23" customHeight="1" x14ac:dyDescent="0.3">
      <c r="A8" s="42" t="s">
        <v>29</v>
      </c>
      <c r="B8" s="46">
        <v>8</v>
      </c>
      <c r="C8" s="47">
        <f t="shared" si="0"/>
        <v>80</v>
      </c>
      <c r="D8" s="48">
        <v>3</v>
      </c>
      <c r="E8" s="47">
        <f t="shared" si="1"/>
        <v>30</v>
      </c>
      <c r="F8" s="48">
        <v>18</v>
      </c>
      <c r="G8" s="47">
        <f t="shared" si="2"/>
        <v>162</v>
      </c>
      <c r="H8" s="48">
        <v>1</v>
      </c>
      <c r="I8" s="47">
        <f t="shared" si="3"/>
        <v>8</v>
      </c>
      <c r="J8" s="48"/>
      <c r="K8" s="47">
        <f t="shared" si="4"/>
        <v>0</v>
      </c>
      <c r="L8" s="48"/>
      <c r="M8" s="47">
        <f t="shared" si="5"/>
        <v>0</v>
      </c>
      <c r="N8" s="48"/>
      <c r="O8" s="47">
        <f t="shared" si="6"/>
        <v>0</v>
      </c>
      <c r="P8" s="54"/>
      <c r="Q8" s="60">
        <f t="shared" si="7"/>
        <v>280</v>
      </c>
      <c r="R8" s="59">
        <f t="shared" si="8"/>
        <v>8</v>
      </c>
      <c r="S8" s="1">
        <f t="shared" si="9"/>
        <v>30</v>
      </c>
    </row>
    <row r="9" spans="1:19" ht="23" customHeight="1" x14ac:dyDescent="0.3">
      <c r="A9" s="42" t="s">
        <v>33</v>
      </c>
      <c r="B9" s="46">
        <v>3</v>
      </c>
      <c r="C9" s="47">
        <f t="shared" si="0"/>
        <v>30</v>
      </c>
      <c r="D9" s="48">
        <v>8</v>
      </c>
      <c r="E9" s="47">
        <f t="shared" si="1"/>
        <v>80</v>
      </c>
      <c r="F9" s="48">
        <v>17</v>
      </c>
      <c r="G9" s="47">
        <f t="shared" si="2"/>
        <v>153</v>
      </c>
      <c r="H9" s="48">
        <v>2</v>
      </c>
      <c r="I9" s="47">
        <f t="shared" si="3"/>
        <v>16</v>
      </c>
      <c r="J9" s="48"/>
      <c r="K9" s="47">
        <f t="shared" si="4"/>
        <v>0</v>
      </c>
      <c r="L9" s="48"/>
      <c r="M9" s="47">
        <f t="shared" si="5"/>
        <v>0</v>
      </c>
      <c r="N9" s="48"/>
      <c r="O9" s="47">
        <f t="shared" si="6"/>
        <v>0</v>
      </c>
      <c r="P9" s="54"/>
      <c r="Q9" s="60">
        <f t="shared" si="7"/>
        <v>279</v>
      </c>
      <c r="R9" s="59">
        <f t="shared" si="8"/>
        <v>3</v>
      </c>
      <c r="S9" s="1">
        <f t="shared" si="9"/>
        <v>30</v>
      </c>
    </row>
    <row r="10" spans="1:19" ht="23" customHeight="1" x14ac:dyDescent="0.3">
      <c r="A10" s="50" t="s">
        <v>55</v>
      </c>
      <c r="B10" s="46">
        <v>8</v>
      </c>
      <c r="C10" s="47">
        <f t="shared" si="0"/>
        <v>80</v>
      </c>
      <c r="D10" s="48">
        <v>5</v>
      </c>
      <c r="E10" s="47">
        <f t="shared" si="1"/>
        <v>50</v>
      </c>
      <c r="F10" s="48">
        <v>12</v>
      </c>
      <c r="G10" s="47">
        <f t="shared" si="2"/>
        <v>108</v>
      </c>
      <c r="H10" s="48">
        <v>4</v>
      </c>
      <c r="I10" s="47">
        <f t="shared" si="3"/>
        <v>32</v>
      </c>
      <c r="J10" s="48">
        <v>1</v>
      </c>
      <c r="K10" s="47">
        <f t="shared" si="4"/>
        <v>7</v>
      </c>
      <c r="L10" s="48"/>
      <c r="M10" s="47">
        <f t="shared" si="5"/>
        <v>0</v>
      </c>
      <c r="N10" s="48"/>
      <c r="O10" s="47">
        <f t="shared" si="6"/>
        <v>0</v>
      </c>
      <c r="P10" s="54"/>
      <c r="Q10" s="60">
        <f t="shared" si="7"/>
        <v>277</v>
      </c>
      <c r="R10" s="59">
        <f t="shared" si="8"/>
        <v>8</v>
      </c>
      <c r="S10" s="1">
        <f t="shared" si="9"/>
        <v>30</v>
      </c>
    </row>
    <row r="11" spans="1:19" ht="23" customHeight="1" x14ac:dyDescent="0.3">
      <c r="A11" s="42" t="s">
        <v>52</v>
      </c>
      <c r="B11" s="46">
        <v>8</v>
      </c>
      <c r="C11" s="47">
        <f t="shared" si="0"/>
        <v>80</v>
      </c>
      <c r="D11" s="48">
        <v>3</v>
      </c>
      <c r="E11" s="47">
        <f t="shared" si="1"/>
        <v>30</v>
      </c>
      <c r="F11" s="48">
        <v>14</v>
      </c>
      <c r="G11" s="47">
        <f t="shared" si="2"/>
        <v>126</v>
      </c>
      <c r="H11" s="48">
        <v>3</v>
      </c>
      <c r="I11" s="47">
        <f t="shared" si="3"/>
        <v>24</v>
      </c>
      <c r="J11" s="48">
        <v>2</v>
      </c>
      <c r="K11" s="47">
        <f t="shared" si="4"/>
        <v>14</v>
      </c>
      <c r="L11" s="48"/>
      <c r="M11" s="47">
        <f t="shared" si="5"/>
        <v>0</v>
      </c>
      <c r="N11" s="48"/>
      <c r="O11" s="47">
        <f t="shared" si="6"/>
        <v>0</v>
      </c>
      <c r="P11" s="54"/>
      <c r="Q11" s="60">
        <f t="shared" si="7"/>
        <v>274</v>
      </c>
      <c r="R11" s="59">
        <f t="shared" si="8"/>
        <v>8</v>
      </c>
      <c r="S11" s="1">
        <f t="shared" si="9"/>
        <v>30</v>
      </c>
    </row>
    <row r="12" spans="1:19" ht="23" customHeight="1" x14ac:dyDescent="0.3">
      <c r="A12" s="50" t="s">
        <v>58</v>
      </c>
      <c r="B12" s="46">
        <v>6</v>
      </c>
      <c r="C12" s="47">
        <f t="shared" si="0"/>
        <v>60</v>
      </c>
      <c r="D12" s="48">
        <v>4</v>
      </c>
      <c r="E12" s="47">
        <f t="shared" si="1"/>
        <v>40</v>
      </c>
      <c r="F12" s="48">
        <v>14</v>
      </c>
      <c r="G12" s="47">
        <f t="shared" si="2"/>
        <v>126</v>
      </c>
      <c r="H12" s="48">
        <v>4</v>
      </c>
      <c r="I12" s="47">
        <f t="shared" si="3"/>
        <v>32</v>
      </c>
      <c r="J12" s="48">
        <v>2</v>
      </c>
      <c r="K12" s="47">
        <f t="shared" si="4"/>
        <v>14</v>
      </c>
      <c r="L12" s="48"/>
      <c r="M12" s="47">
        <f t="shared" si="5"/>
        <v>0</v>
      </c>
      <c r="N12" s="48"/>
      <c r="O12" s="47">
        <f t="shared" si="6"/>
        <v>0</v>
      </c>
      <c r="P12" s="54"/>
      <c r="Q12" s="60">
        <f t="shared" si="7"/>
        <v>272</v>
      </c>
      <c r="R12" s="59">
        <f t="shared" si="8"/>
        <v>6</v>
      </c>
      <c r="S12" s="1">
        <f t="shared" si="9"/>
        <v>30</v>
      </c>
    </row>
    <row r="13" spans="1:19" ht="23" customHeight="1" x14ac:dyDescent="0.3">
      <c r="A13" s="42" t="s">
        <v>88</v>
      </c>
      <c r="B13" s="46">
        <v>5</v>
      </c>
      <c r="C13" s="47">
        <f t="shared" si="0"/>
        <v>50</v>
      </c>
      <c r="D13" s="48">
        <v>3</v>
      </c>
      <c r="E13" s="47">
        <f t="shared" si="1"/>
        <v>30</v>
      </c>
      <c r="F13" s="48">
        <v>13</v>
      </c>
      <c r="G13" s="47">
        <f t="shared" si="2"/>
        <v>117</v>
      </c>
      <c r="H13" s="48">
        <v>8</v>
      </c>
      <c r="I13" s="47">
        <f t="shared" si="3"/>
        <v>64</v>
      </c>
      <c r="J13" s="48"/>
      <c r="K13" s="47">
        <f t="shared" si="4"/>
        <v>0</v>
      </c>
      <c r="L13" s="48">
        <v>1</v>
      </c>
      <c r="M13" s="47">
        <f t="shared" si="5"/>
        <v>6</v>
      </c>
      <c r="N13" s="48"/>
      <c r="O13" s="47">
        <f t="shared" si="6"/>
        <v>0</v>
      </c>
      <c r="P13" s="54"/>
      <c r="Q13" s="60">
        <f t="shared" si="7"/>
        <v>267</v>
      </c>
      <c r="R13" s="59">
        <f t="shared" si="8"/>
        <v>5</v>
      </c>
      <c r="S13" s="1">
        <f t="shared" si="9"/>
        <v>30</v>
      </c>
    </row>
    <row r="14" spans="1:19" ht="23" customHeight="1" x14ac:dyDescent="0.3">
      <c r="A14" s="42" t="s">
        <v>83</v>
      </c>
      <c r="B14" s="43">
        <v>4</v>
      </c>
      <c r="C14" s="44">
        <f t="shared" si="0"/>
        <v>40</v>
      </c>
      <c r="D14" s="45">
        <v>5</v>
      </c>
      <c r="E14" s="44">
        <f t="shared" si="1"/>
        <v>50</v>
      </c>
      <c r="F14" s="45">
        <v>10</v>
      </c>
      <c r="G14" s="44">
        <f t="shared" si="2"/>
        <v>90</v>
      </c>
      <c r="H14" s="45">
        <v>7</v>
      </c>
      <c r="I14" s="44">
        <f t="shared" si="3"/>
        <v>56</v>
      </c>
      <c r="J14" s="45">
        <v>4</v>
      </c>
      <c r="K14" s="44">
        <f t="shared" si="4"/>
        <v>28</v>
      </c>
      <c r="L14" s="45"/>
      <c r="M14" s="44">
        <f t="shared" si="5"/>
        <v>0</v>
      </c>
      <c r="N14" s="45"/>
      <c r="O14" s="44">
        <f t="shared" si="6"/>
        <v>0</v>
      </c>
      <c r="P14" s="53"/>
      <c r="Q14" s="57">
        <f t="shared" si="7"/>
        <v>264</v>
      </c>
      <c r="R14" s="58">
        <f t="shared" si="8"/>
        <v>4</v>
      </c>
      <c r="S14" s="1">
        <f t="shared" si="9"/>
        <v>30</v>
      </c>
    </row>
    <row r="15" spans="1:19" ht="23" customHeight="1" x14ac:dyDescent="0.3">
      <c r="A15" s="42" t="s">
        <v>87</v>
      </c>
      <c r="B15" s="43">
        <v>1</v>
      </c>
      <c r="C15" s="44">
        <f t="shared" si="0"/>
        <v>10</v>
      </c>
      <c r="D15" s="45">
        <v>2</v>
      </c>
      <c r="E15" s="44">
        <f t="shared" si="1"/>
        <v>20</v>
      </c>
      <c r="F15" s="45">
        <v>12</v>
      </c>
      <c r="G15" s="44">
        <f t="shared" si="2"/>
        <v>108</v>
      </c>
      <c r="H15" s="45">
        <v>11</v>
      </c>
      <c r="I15" s="44">
        <f t="shared" si="3"/>
        <v>88</v>
      </c>
      <c r="J15" s="45">
        <v>4</v>
      </c>
      <c r="K15" s="44">
        <f t="shared" si="4"/>
        <v>28</v>
      </c>
      <c r="L15" s="45"/>
      <c r="M15" s="44">
        <f t="shared" si="5"/>
        <v>0</v>
      </c>
      <c r="N15" s="45"/>
      <c r="O15" s="44">
        <f t="shared" si="6"/>
        <v>0</v>
      </c>
      <c r="P15" s="53"/>
      <c r="Q15" s="57">
        <f t="shared" si="7"/>
        <v>254</v>
      </c>
      <c r="R15" s="58">
        <f t="shared" si="8"/>
        <v>1</v>
      </c>
      <c r="S15" s="1">
        <f t="shared" si="9"/>
        <v>30</v>
      </c>
    </row>
    <row r="16" spans="1:19" ht="23" customHeight="1" x14ac:dyDescent="0.3">
      <c r="A16" s="42" t="s">
        <v>89</v>
      </c>
      <c r="B16" s="43">
        <v>3</v>
      </c>
      <c r="C16" s="44">
        <f t="shared" si="0"/>
        <v>30</v>
      </c>
      <c r="D16" s="45">
        <v>1</v>
      </c>
      <c r="E16" s="44">
        <f t="shared" si="1"/>
        <v>10</v>
      </c>
      <c r="F16" s="45">
        <v>11</v>
      </c>
      <c r="G16" s="44">
        <f t="shared" si="2"/>
        <v>99</v>
      </c>
      <c r="H16" s="45">
        <v>12</v>
      </c>
      <c r="I16" s="44">
        <f t="shared" si="3"/>
        <v>96</v>
      </c>
      <c r="J16" s="45">
        <v>1</v>
      </c>
      <c r="K16" s="44">
        <f t="shared" si="4"/>
        <v>7</v>
      </c>
      <c r="L16" s="45">
        <v>1</v>
      </c>
      <c r="M16" s="44">
        <f t="shared" si="5"/>
        <v>6</v>
      </c>
      <c r="N16" s="45"/>
      <c r="O16" s="44">
        <f t="shared" si="6"/>
        <v>0</v>
      </c>
      <c r="P16" s="53">
        <v>1</v>
      </c>
      <c r="Q16" s="57">
        <f t="shared" si="7"/>
        <v>248</v>
      </c>
      <c r="R16" s="58">
        <f t="shared" si="8"/>
        <v>3</v>
      </c>
      <c r="S16" s="1">
        <f t="shared" si="9"/>
        <v>30</v>
      </c>
    </row>
    <row r="17" spans="1:19" ht="23" customHeight="1" x14ac:dyDescent="0.3">
      <c r="A17" s="42" t="s">
        <v>90</v>
      </c>
      <c r="B17" s="43">
        <v>4</v>
      </c>
      <c r="C17" s="44">
        <f t="shared" si="0"/>
        <v>40</v>
      </c>
      <c r="D17" s="45">
        <v>1</v>
      </c>
      <c r="E17" s="44">
        <f t="shared" si="1"/>
        <v>10</v>
      </c>
      <c r="F17" s="45">
        <v>11</v>
      </c>
      <c r="G17" s="44">
        <f t="shared" si="2"/>
        <v>99</v>
      </c>
      <c r="H17" s="45">
        <v>11</v>
      </c>
      <c r="I17" s="44">
        <f t="shared" si="3"/>
        <v>88</v>
      </c>
      <c r="J17" s="45">
        <v>1</v>
      </c>
      <c r="K17" s="44">
        <f t="shared" si="4"/>
        <v>7</v>
      </c>
      <c r="L17" s="45"/>
      <c r="M17" s="44">
        <f t="shared" si="5"/>
        <v>0</v>
      </c>
      <c r="N17" s="45"/>
      <c r="O17" s="44">
        <f t="shared" si="6"/>
        <v>0</v>
      </c>
      <c r="P17" s="53">
        <v>2</v>
      </c>
      <c r="Q17" s="57">
        <f t="shared" si="7"/>
        <v>244</v>
      </c>
      <c r="R17" s="58">
        <f t="shared" si="8"/>
        <v>4</v>
      </c>
      <c r="S17" s="1">
        <f t="shared" si="9"/>
        <v>30</v>
      </c>
    </row>
    <row r="18" spans="1:19" ht="21" customHeight="1" x14ac:dyDescent="0.35">
      <c r="A18" s="132" t="s">
        <v>62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</row>
    <row r="19" spans="1:19" ht="24" customHeight="1" x14ac:dyDescent="0.25">
      <c r="A19" s="41" t="s">
        <v>63</v>
      </c>
      <c r="B19" s="130" t="s">
        <v>25</v>
      </c>
      <c r="C19" s="130"/>
      <c r="D19" s="131">
        <v>10</v>
      </c>
      <c r="E19" s="131"/>
      <c r="F19" s="131">
        <v>9</v>
      </c>
      <c r="G19" s="131"/>
      <c r="H19" s="131">
        <v>8</v>
      </c>
      <c r="I19" s="131"/>
      <c r="J19" s="131">
        <v>7</v>
      </c>
      <c r="K19" s="131"/>
      <c r="L19" s="131">
        <v>6</v>
      </c>
      <c r="M19" s="131"/>
      <c r="N19" s="131">
        <v>5</v>
      </c>
      <c r="O19" s="131"/>
      <c r="P19" s="52">
        <v>0</v>
      </c>
      <c r="Q19" s="55" t="s">
        <v>64</v>
      </c>
      <c r="R19" s="56" t="s">
        <v>25</v>
      </c>
    </row>
    <row r="20" spans="1:19" ht="23" customHeight="1" x14ac:dyDescent="0.3">
      <c r="A20" s="42" t="s">
        <v>33</v>
      </c>
      <c r="B20" s="43">
        <v>11</v>
      </c>
      <c r="C20" s="44">
        <f t="shared" ref="C20:C29" si="10">SUM(B20*10)</f>
        <v>110</v>
      </c>
      <c r="D20" s="45">
        <v>9</v>
      </c>
      <c r="E20" s="44">
        <f t="shared" ref="E20:E29" si="11">D20*10</f>
        <v>90</v>
      </c>
      <c r="F20" s="45">
        <v>7</v>
      </c>
      <c r="G20" s="44">
        <f t="shared" ref="G20:G29" si="12">F20*9</f>
        <v>63</v>
      </c>
      <c r="H20" s="45">
        <v>3</v>
      </c>
      <c r="I20" s="44">
        <f t="shared" ref="I20:I29" si="13">H20*8</f>
        <v>24</v>
      </c>
      <c r="J20" s="45"/>
      <c r="K20" s="44">
        <f t="shared" ref="K20:K29" si="14">J20*7</f>
        <v>0</v>
      </c>
      <c r="L20" s="45"/>
      <c r="M20" s="44">
        <f t="shared" ref="M20:M29" si="15">L20*6</f>
        <v>0</v>
      </c>
      <c r="N20" s="45"/>
      <c r="O20" s="44">
        <f t="shared" ref="O20:O29" si="16">N20*5</f>
        <v>0</v>
      </c>
      <c r="P20" s="53"/>
      <c r="Q20" s="57">
        <f t="shared" ref="Q20:Q29" si="17">SUM(C20+E20+G20+I20+K20+M20+O20)</f>
        <v>287</v>
      </c>
      <c r="R20" s="58">
        <f t="shared" ref="R20:R29" si="18">B20</f>
        <v>11</v>
      </c>
      <c r="S20" s="1">
        <f t="shared" ref="S20:S29" si="19">SUM(B20,D20,F20,H20,J20,L20,N20,P20)</f>
        <v>30</v>
      </c>
    </row>
    <row r="21" spans="1:19" ht="23" customHeight="1" x14ac:dyDescent="0.3">
      <c r="A21" s="50" t="s">
        <v>36</v>
      </c>
      <c r="B21" s="46">
        <v>10</v>
      </c>
      <c r="C21" s="47">
        <f t="shared" si="10"/>
        <v>100</v>
      </c>
      <c r="D21" s="48">
        <v>4</v>
      </c>
      <c r="E21" s="47">
        <f t="shared" si="11"/>
        <v>40</v>
      </c>
      <c r="F21" s="48">
        <v>16</v>
      </c>
      <c r="G21" s="47">
        <f t="shared" si="12"/>
        <v>144</v>
      </c>
      <c r="H21" s="48"/>
      <c r="I21" s="47">
        <f t="shared" si="13"/>
        <v>0</v>
      </c>
      <c r="J21" s="48"/>
      <c r="K21" s="47">
        <f t="shared" si="14"/>
        <v>0</v>
      </c>
      <c r="L21" s="48"/>
      <c r="M21" s="47">
        <f t="shared" si="15"/>
        <v>0</v>
      </c>
      <c r="N21" s="48"/>
      <c r="O21" s="47">
        <f t="shared" si="16"/>
        <v>0</v>
      </c>
      <c r="P21" s="54"/>
      <c r="Q21" s="57">
        <f t="shared" si="17"/>
        <v>284</v>
      </c>
      <c r="R21" s="59">
        <f t="shared" si="18"/>
        <v>10</v>
      </c>
      <c r="S21" s="1">
        <f t="shared" si="19"/>
        <v>30</v>
      </c>
    </row>
    <row r="22" spans="1:19" ht="23" customHeight="1" x14ac:dyDescent="0.3">
      <c r="A22" s="42" t="s">
        <v>88</v>
      </c>
      <c r="B22" s="10">
        <v>13</v>
      </c>
      <c r="C22" s="51">
        <f t="shared" si="10"/>
        <v>130</v>
      </c>
      <c r="D22" s="11">
        <v>3</v>
      </c>
      <c r="E22" s="51">
        <f t="shared" si="11"/>
        <v>30</v>
      </c>
      <c r="F22" s="11">
        <v>10</v>
      </c>
      <c r="G22" s="51">
        <f t="shared" si="12"/>
        <v>90</v>
      </c>
      <c r="H22" s="11">
        <v>4</v>
      </c>
      <c r="I22" s="51">
        <f t="shared" si="13"/>
        <v>32</v>
      </c>
      <c r="J22" s="11"/>
      <c r="K22" s="47">
        <f t="shared" si="14"/>
        <v>0</v>
      </c>
      <c r="L22" s="11"/>
      <c r="M22" s="47">
        <f t="shared" si="15"/>
        <v>0</v>
      </c>
      <c r="N22" s="11"/>
      <c r="O22" s="47">
        <f t="shared" si="16"/>
        <v>0</v>
      </c>
      <c r="P22" s="22"/>
      <c r="Q22" s="57">
        <f t="shared" si="17"/>
        <v>282</v>
      </c>
      <c r="R22" s="24">
        <f t="shared" si="18"/>
        <v>13</v>
      </c>
      <c r="S22" s="1">
        <f t="shared" si="19"/>
        <v>30</v>
      </c>
    </row>
    <row r="23" spans="1:19" ht="23" customHeight="1" x14ac:dyDescent="0.3">
      <c r="A23" s="50" t="s">
        <v>39</v>
      </c>
      <c r="B23" s="46">
        <v>9</v>
      </c>
      <c r="C23" s="47">
        <f t="shared" si="10"/>
        <v>90</v>
      </c>
      <c r="D23" s="48">
        <v>7</v>
      </c>
      <c r="E23" s="47">
        <f t="shared" si="11"/>
        <v>70</v>
      </c>
      <c r="F23" s="48">
        <v>10</v>
      </c>
      <c r="G23" s="47">
        <f t="shared" si="12"/>
        <v>90</v>
      </c>
      <c r="H23" s="48">
        <v>4</v>
      </c>
      <c r="I23" s="47">
        <f t="shared" si="13"/>
        <v>32</v>
      </c>
      <c r="J23" s="48"/>
      <c r="K23" s="47">
        <f t="shared" si="14"/>
        <v>0</v>
      </c>
      <c r="L23" s="48"/>
      <c r="M23" s="47">
        <f t="shared" si="15"/>
        <v>0</v>
      </c>
      <c r="N23" s="48"/>
      <c r="O23" s="47">
        <f t="shared" si="16"/>
        <v>0</v>
      </c>
      <c r="P23" s="54"/>
      <c r="Q23" s="60">
        <f t="shared" si="17"/>
        <v>282</v>
      </c>
      <c r="R23" s="59">
        <f t="shared" si="18"/>
        <v>9</v>
      </c>
      <c r="S23" s="1">
        <f t="shared" si="19"/>
        <v>30</v>
      </c>
    </row>
    <row r="24" spans="1:19" ht="23" customHeight="1" x14ac:dyDescent="0.3">
      <c r="A24" s="50" t="s">
        <v>55</v>
      </c>
      <c r="B24" s="46">
        <v>9</v>
      </c>
      <c r="C24" s="47">
        <f t="shared" si="10"/>
        <v>90</v>
      </c>
      <c r="D24" s="48">
        <v>4</v>
      </c>
      <c r="E24" s="47">
        <f t="shared" si="11"/>
        <v>40</v>
      </c>
      <c r="F24" s="48">
        <v>15</v>
      </c>
      <c r="G24" s="47">
        <f t="shared" si="12"/>
        <v>135</v>
      </c>
      <c r="H24" s="48">
        <v>2</v>
      </c>
      <c r="I24" s="47">
        <f t="shared" si="13"/>
        <v>16</v>
      </c>
      <c r="J24" s="48"/>
      <c r="K24" s="47">
        <f t="shared" si="14"/>
        <v>0</v>
      </c>
      <c r="L24" s="48"/>
      <c r="M24" s="47">
        <f t="shared" si="15"/>
        <v>0</v>
      </c>
      <c r="N24" s="48"/>
      <c r="O24" s="47">
        <f t="shared" si="16"/>
        <v>0</v>
      </c>
      <c r="P24" s="54"/>
      <c r="Q24" s="60">
        <f t="shared" si="17"/>
        <v>281</v>
      </c>
      <c r="R24" s="59">
        <f t="shared" si="18"/>
        <v>9</v>
      </c>
      <c r="S24" s="1">
        <f t="shared" si="19"/>
        <v>30</v>
      </c>
    </row>
    <row r="25" spans="1:19" ht="23" customHeight="1" x14ac:dyDescent="0.3">
      <c r="A25" s="50" t="s">
        <v>58</v>
      </c>
      <c r="B25" s="46">
        <v>4</v>
      </c>
      <c r="C25" s="47">
        <f t="shared" si="10"/>
        <v>40</v>
      </c>
      <c r="D25" s="48">
        <v>4</v>
      </c>
      <c r="E25" s="47">
        <f t="shared" si="11"/>
        <v>40</v>
      </c>
      <c r="F25" s="48">
        <v>19</v>
      </c>
      <c r="G25" s="47">
        <f t="shared" si="12"/>
        <v>171</v>
      </c>
      <c r="H25" s="48">
        <v>3</v>
      </c>
      <c r="I25" s="47">
        <f t="shared" si="13"/>
        <v>24</v>
      </c>
      <c r="J25" s="48"/>
      <c r="K25" s="47">
        <f t="shared" si="14"/>
        <v>0</v>
      </c>
      <c r="L25" s="48"/>
      <c r="M25" s="47">
        <f t="shared" si="15"/>
        <v>0</v>
      </c>
      <c r="N25" s="48"/>
      <c r="O25" s="47">
        <f t="shared" si="16"/>
        <v>0</v>
      </c>
      <c r="P25" s="54"/>
      <c r="Q25" s="60">
        <f t="shared" si="17"/>
        <v>275</v>
      </c>
      <c r="R25" s="59">
        <f t="shared" si="18"/>
        <v>4</v>
      </c>
      <c r="S25" s="1">
        <f t="shared" si="19"/>
        <v>30</v>
      </c>
    </row>
    <row r="26" spans="1:19" ht="23" customHeight="1" x14ac:dyDescent="0.3">
      <c r="A26" s="50" t="s">
        <v>29</v>
      </c>
      <c r="B26" s="46">
        <v>2</v>
      </c>
      <c r="C26" s="47">
        <f t="shared" si="10"/>
        <v>20</v>
      </c>
      <c r="D26" s="48">
        <v>4</v>
      </c>
      <c r="E26" s="47">
        <f t="shared" si="11"/>
        <v>40</v>
      </c>
      <c r="F26" s="48">
        <v>20</v>
      </c>
      <c r="G26" s="47">
        <f t="shared" si="12"/>
        <v>180</v>
      </c>
      <c r="H26" s="48">
        <v>4</v>
      </c>
      <c r="I26" s="47">
        <f t="shared" si="13"/>
        <v>32</v>
      </c>
      <c r="J26" s="48"/>
      <c r="K26" s="47">
        <f t="shared" si="14"/>
        <v>0</v>
      </c>
      <c r="L26" s="48"/>
      <c r="M26" s="47">
        <f t="shared" si="15"/>
        <v>0</v>
      </c>
      <c r="N26" s="48"/>
      <c r="O26" s="47">
        <f t="shared" si="16"/>
        <v>0</v>
      </c>
      <c r="P26" s="54"/>
      <c r="Q26" s="60">
        <f t="shared" si="17"/>
        <v>272</v>
      </c>
      <c r="R26" s="59">
        <f t="shared" si="18"/>
        <v>2</v>
      </c>
      <c r="S26" s="1">
        <f t="shared" si="19"/>
        <v>30</v>
      </c>
    </row>
    <row r="27" spans="1:19" ht="23" customHeight="1" x14ac:dyDescent="0.3">
      <c r="A27" s="42" t="s">
        <v>42</v>
      </c>
      <c r="B27" s="46">
        <v>7</v>
      </c>
      <c r="C27" s="47">
        <f t="shared" si="10"/>
        <v>70</v>
      </c>
      <c r="D27" s="48">
        <v>2</v>
      </c>
      <c r="E27" s="47">
        <f t="shared" si="11"/>
        <v>20</v>
      </c>
      <c r="F27" s="48">
        <v>11</v>
      </c>
      <c r="G27" s="47">
        <f t="shared" si="12"/>
        <v>99</v>
      </c>
      <c r="H27" s="48">
        <v>9</v>
      </c>
      <c r="I27" s="47">
        <f t="shared" si="13"/>
        <v>72</v>
      </c>
      <c r="J27" s="48">
        <v>1</v>
      </c>
      <c r="K27" s="47">
        <f t="shared" si="14"/>
        <v>7</v>
      </c>
      <c r="L27" s="48"/>
      <c r="M27" s="47">
        <f t="shared" si="15"/>
        <v>0</v>
      </c>
      <c r="N27" s="48"/>
      <c r="O27" s="47">
        <f t="shared" si="16"/>
        <v>0</v>
      </c>
      <c r="P27" s="54"/>
      <c r="Q27" s="60">
        <f t="shared" si="17"/>
        <v>268</v>
      </c>
      <c r="R27" s="59">
        <f t="shared" si="18"/>
        <v>7</v>
      </c>
      <c r="S27" s="1">
        <f t="shared" si="19"/>
        <v>30</v>
      </c>
    </row>
    <row r="28" spans="1:19" ht="23" customHeight="1" x14ac:dyDescent="0.3">
      <c r="A28" s="42" t="s">
        <v>52</v>
      </c>
      <c r="B28" s="46">
        <v>3</v>
      </c>
      <c r="C28" s="47">
        <f t="shared" si="10"/>
        <v>30</v>
      </c>
      <c r="D28" s="48">
        <v>4</v>
      </c>
      <c r="E28" s="47">
        <f t="shared" si="11"/>
        <v>40</v>
      </c>
      <c r="F28" s="48">
        <v>15</v>
      </c>
      <c r="G28" s="47">
        <f t="shared" si="12"/>
        <v>135</v>
      </c>
      <c r="H28" s="48">
        <v>7</v>
      </c>
      <c r="I28" s="47">
        <f t="shared" si="13"/>
        <v>56</v>
      </c>
      <c r="J28" s="48">
        <v>1</v>
      </c>
      <c r="K28" s="47">
        <f t="shared" si="14"/>
        <v>7</v>
      </c>
      <c r="L28" s="48"/>
      <c r="M28" s="47">
        <f t="shared" si="15"/>
        <v>0</v>
      </c>
      <c r="N28" s="48"/>
      <c r="O28" s="47">
        <f t="shared" si="16"/>
        <v>0</v>
      </c>
      <c r="P28" s="54"/>
      <c r="Q28" s="60">
        <f t="shared" si="17"/>
        <v>268</v>
      </c>
      <c r="R28" s="59">
        <f t="shared" si="18"/>
        <v>3</v>
      </c>
      <c r="S28" s="1">
        <f t="shared" si="19"/>
        <v>30</v>
      </c>
    </row>
    <row r="29" spans="1:19" ht="23" customHeight="1" x14ac:dyDescent="0.3">
      <c r="A29" s="42" t="s">
        <v>45</v>
      </c>
      <c r="B29" s="46">
        <v>9</v>
      </c>
      <c r="C29" s="47">
        <f t="shared" si="10"/>
        <v>90</v>
      </c>
      <c r="D29" s="48">
        <v>2</v>
      </c>
      <c r="E29" s="47">
        <f t="shared" si="11"/>
        <v>20</v>
      </c>
      <c r="F29" s="48">
        <v>9</v>
      </c>
      <c r="G29" s="47">
        <f t="shared" si="12"/>
        <v>81</v>
      </c>
      <c r="H29" s="48">
        <v>8</v>
      </c>
      <c r="I29" s="47">
        <f t="shared" si="13"/>
        <v>64</v>
      </c>
      <c r="J29" s="48">
        <v>1</v>
      </c>
      <c r="K29" s="47">
        <f t="shared" si="14"/>
        <v>7</v>
      </c>
      <c r="L29" s="48"/>
      <c r="M29" s="47">
        <f t="shared" si="15"/>
        <v>0</v>
      </c>
      <c r="N29" s="48"/>
      <c r="O29" s="47">
        <f t="shared" si="16"/>
        <v>0</v>
      </c>
      <c r="P29" s="54">
        <v>1</v>
      </c>
      <c r="Q29" s="60">
        <f t="shared" si="17"/>
        <v>262</v>
      </c>
      <c r="R29" s="59">
        <f t="shared" si="18"/>
        <v>9</v>
      </c>
      <c r="S29" s="1">
        <f t="shared" si="19"/>
        <v>30</v>
      </c>
    </row>
  </sheetData>
  <sheetProtection selectLockedCells="1" selectUnlockedCells="1"/>
  <sortState xmlns:xlrd2="http://schemas.microsoft.com/office/spreadsheetml/2017/richdata2" ref="A3:S17">
    <sortCondition descending="1" ref="Q3:Q17"/>
    <sortCondition descending="1" ref="R3:R17"/>
  </sortState>
  <mergeCells count="16">
    <mergeCell ref="A18:R18"/>
    <mergeCell ref="B19:C19"/>
    <mergeCell ref="D19:E19"/>
    <mergeCell ref="F19:G19"/>
    <mergeCell ref="H19:I19"/>
    <mergeCell ref="J19:K19"/>
    <mergeCell ref="L19:M19"/>
    <mergeCell ref="N19:O19"/>
    <mergeCell ref="A1:R1"/>
    <mergeCell ref="B2:C2"/>
    <mergeCell ref="D2:E2"/>
    <mergeCell ref="F2:G2"/>
    <mergeCell ref="H2:I2"/>
    <mergeCell ref="J2:K2"/>
    <mergeCell ref="L2:M2"/>
    <mergeCell ref="N2:O2"/>
  </mergeCells>
  <printOptions horizontalCentered="1"/>
  <pageMargins left="0.2" right="0.2" top="0.2" bottom="0.16" header="0.51" footer="0.51"/>
  <pageSetup paperSize="9" scale="87" orientation="portrait" r:id="rId1"/>
  <headerFooter scaleWithDoc="0" alignWithMargins="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view="pageBreakPreview" zoomScaleNormal="100" workbookViewId="0">
      <selection activeCell="I18" sqref="I18"/>
    </sheetView>
  </sheetViews>
  <sheetFormatPr defaultColWidth="9.1796875" defaultRowHeight="14.5" x14ac:dyDescent="0.35"/>
  <cols>
    <col min="1" max="1" width="20.1796875"/>
    <col min="2" max="2" width="16.26953125"/>
    <col min="3" max="9" width="7.81640625" customWidth="1"/>
    <col min="10" max="10" width="9.1796875" style="31"/>
  </cols>
  <sheetData>
    <row r="1" spans="1:12" x14ac:dyDescent="0.35">
      <c r="D1" s="133" t="s">
        <v>65</v>
      </c>
      <c r="E1" s="133"/>
      <c r="F1" s="133" t="s">
        <v>66</v>
      </c>
      <c r="G1" s="133"/>
      <c r="H1" s="133" t="s">
        <v>67</v>
      </c>
      <c r="I1" s="133"/>
    </row>
    <row r="2" spans="1:12" x14ac:dyDescent="0.35">
      <c r="A2" s="32" t="s">
        <v>39</v>
      </c>
      <c r="B2" s="35" t="s">
        <v>5</v>
      </c>
      <c r="C2" s="36" t="s">
        <v>40</v>
      </c>
      <c r="D2" s="35">
        <v>287</v>
      </c>
      <c r="E2" s="35">
        <v>15</v>
      </c>
      <c r="F2" s="34">
        <v>282</v>
      </c>
      <c r="G2" s="34">
        <v>9</v>
      </c>
      <c r="H2" s="34">
        <f t="shared" ref="H2:H11" si="0">D2+F2</f>
        <v>569</v>
      </c>
      <c r="I2" s="34">
        <f t="shared" ref="I2:I11" si="1">E2+G2</f>
        <v>24</v>
      </c>
      <c r="J2" s="38" t="s">
        <v>32</v>
      </c>
      <c r="K2" s="39"/>
      <c r="L2" s="40"/>
    </row>
    <row r="3" spans="1:12" x14ac:dyDescent="0.35">
      <c r="A3" s="32" t="s">
        <v>36</v>
      </c>
      <c r="B3" s="35" t="s">
        <v>5</v>
      </c>
      <c r="C3" s="36" t="s">
        <v>37</v>
      </c>
      <c r="D3" s="33">
        <v>282</v>
      </c>
      <c r="E3" s="33">
        <v>7</v>
      </c>
      <c r="F3" s="33">
        <v>284</v>
      </c>
      <c r="G3" s="33">
        <v>10</v>
      </c>
      <c r="H3" s="34">
        <f t="shared" si="0"/>
        <v>566</v>
      </c>
      <c r="I3" s="34">
        <f t="shared" si="1"/>
        <v>17</v>
      </c>
      <c r="J3" s="38" t="s">
        <v>35</v>
      </c>
      <c r="K3" s="39"/>
      <c r="L3" s="40"/>
    </row>
    <row r="4" spans="1:12" x14ac:dyDescent="0.35">
      <c r="A4" s="37" t="s">
        <v>33</v>
      </c>
      <c r="B4" s="35" t="s">
        <v>5</v>
      </c>
      <c r="C4" s="36" t="s">
        <v>34</v>
      </c>
      <c r="D4" s="35">
        <v>279</v>
      </c>
      <c r="E4" s="35">
        <v>3</v>
      </c>
      <c r="F4" s="34">
        <v>287</v>
      </c>
      <c r="G4" s="34">
        <v>11</v>
      </c>
      <c r="H4" s="34">
        <f t="shared" si="0"/>
        <v>566</v>
      </c>
      <c r="I4" s="34">
        <f t="shared" si="1"/>
        <v>14</v>
      </c>
      <c r="J4" s="38" t="s">
        <v>38</v>
      </c>
      <c r="K4" s="39"/>
      <c r="L4" s="40"/>
    </row>
    <row r="5" spans="1:12" x14ac:dyDescent="0.35">
      <c r="A5" s="32" t="s">
        <v>55</v>
      </c>
      <c r="B5" s="33" t="s">
        <v>5</v>
      </c>
      <c r="C5" s="33" t="s">
        <v>56</v>
      </c>
      <c r="D5" s="33">
        <v>277</v>
      </c>
      <c r="E5" s="33">
        <v>8</v>
      </c>
      <c r="F5" s="33">
        <v>281</v>
      </c>
      <c r="G5" s="33">
        <v>9</v>
      </c>
      <c r="H5" s="34">
        <f t="shared" si="0"/>
        <v>558</v>
      </c>
      <c r="I5" s="34">
        <f t="shared" si="1"/>
        <v>17</v>
      </c>
      <c r="J5" s="38" t="s">
        <v>41</v>
      </c>
    </row>
    <row r="6" spans="1:12" x14ac:dyDescent="0.35">
      <c r="A6" s="32" t="s">
        <v>29</v>
      </c>
      <c r="B6" s="33" t="s">
        <v>30</v>
      </c>
      <c r="C6" s="33" t="s">
        <v>31</v>
      </c>
      <c r="D6" s="33">
        <v>280</v>
      </c>
      <c r="E6" s="33">
        <v>8</v>
      </c>
      <c r="F6" s="33">
        <v>272</v>
      </c>
      <c r="G6" s="33">
        <v>2</v>
      </c>
      <c r="H6" s="34">
        <f t="shared" si="0"/>
        <v>552</v>
      </c>
      <c r="I6" s="34">
        <f t="shared" si="1"/>
        <v>10</v>
      </c>
      <c r="J6" s="38" t="s">
        <v>44</v>
      </c>
      <c r="K6" s="39"/>
      <c r="L6" s="40"/>
    </row>
    <row r="7" spans="1:12" x14ac:dyDescent="0.35">
      <c r="A7" s="37" t="s">
        <v>84</v>
      </c>
      <c r="B7" s="35" t="s">
        <v>5</v>
      </c>
      <c r="C7" s="36" t="s">
        <v>85</v>
      </c>
      <c r="D7" s="35">
        <v>267</v>
      </c>
      <c r="E7" s="35">
        <v>5</v>
      </c>
      <c r="F7" s="34">
        <v>282</v>
      </c>
      <c r="G7" s="35">
        <v>13</v>
      </c>
      <c r="H7" s="34">
        <f t="shared" si="0"/>
        <v>549</v>
      </c>
      <c r="I7" s="34">
        <f t="shared" si="1"/>
        <v>18</v>
      </c>
      <c r="J7" s="38" t="s">
        <v>47</v>
      </c>
    </row>
    <row r="8" spans="1:12" x14ac:dyDescent="0.35">
      <c r="A8" s="32" t="s">
        <v>42</v>
      </c>
      <c r="B8" s="35" t="s">
        <v>5</v>
      </c>
      <c r="C8" s="36" t="s">
        <v>43</v>
      </c>
      <c r="D8" s="35">
        <v>281</v>
      </c>
      <c r="E8" s="35">
        <v>6</v>
      </c>
      <c r="F8" s="34">
        <v>268</v>
      </c>
      <c r="G8" s="35">
        <v>7</v>
      </c>
      <c r="H8" s="34">
        <f t="shared" si="0"/>
        <v>549</v>
      </c>
      <c r="I8" s="34">
        <f t="shared" si="1"/>
        <v>13</v>
      </c>
      <c r="J8" s="38" t="s">
        <v>48</v>
      </c>
    </row>
    <row r="9" spans="1:12" x14ac:dyDescent="0.35">
      <c r="A9" s="37" t="s">
        <v>58</v>
      </c>
      <c r="B9" s="35" t="s">
        <v>5</v>
      </c>
      <c r="C9" s="36" t="s">
        <v>59</v>
      </c>
      <c r="D9" s="35">
        <v>272</v>
      </c>
      <c r="E9" s="35">
        <v>6</v>
      </c>
      <c r="F9" s="34">
        <v>275</v>
      </c>
      <c r="G9" s="34">
        <v>4</v>
      </c>
      <c r="H9" s="34">
        <f t="shared" si="0"/>
        <v>547</v>
      </c>
      <c r="I9" s="34">
        <f t="shared" si="1"/>
        <v>10</v>
      </c>
      <c r="J9" s="38" t="s">
        <v>51</v>
      </c>
      <c r="K9" s="39"/>
      <c r="L9" s="40"/>
    </row>
    <row r="10" spans="1:12" x14ac:dyDescent="0.35">
      <c r="A10" s="32" t="s">
        <v>45</v>
      </c>
      <c r="B10" s="35" t="s">
        <v>5</v>
      </c>
      <c r="C10" s="36" t="s">
        <v>46</v>
      </c>
      <c r="D10" s="35">
        <v>282</v>
      </c>
      <c r="E10" s="35">
        <v>12</v>
      </c>
      <c r="F10" s="34">
        <v>262</v>
      </c>
      <c r="G10" s="34">
        <v>9</v>
      </c>
      <c r="H10" s="34">
        <f t="shared" si="0"/>
        <v>544</v>
      </c>
      <c r="I10" s="34">
        <f t="shared" si="1"/>
        <v>21</v>
      </c>
      <c r="J10" s="38" t="s">
        <v>54</v>
      </c>
    </row>
    <row r="11" spans="1:12" x14ac:dyDescent="0.35">
      <c r="A11" s="32" t="s">
        <v>52</v>
      </c>
      <c r="B11" s="35" t="s">
        <v>5</v>
      </c>
      <c r="C11" s="36" t="s">
        <v>53</v>
      </c>
      <c r="D11" s="33">
        <v>274</v>
      </c>
      <c r="E11" s="33">
        <v>8</v>
      </c>
      <c r="F11" s="33">
        <v>268</v>
      </c>
      <c r="G11" s="33">
        <v>3</v>
      </c>
      <c r="H11" s="34">
        <f t="shared" si="0"/>
        <v>542</v>
      </c>
      <c r="I11" s="34">
        <f t="shared" si="1"/>
        <v>11</v>
      </c>
      <c r="J11" s="38" t="s">
        <v>57</v>
      </c>
    </row>
  </sheetData>
  <sheetProtection selectLockedCells="1" selectUnlockedCells="1"/>
  <sortState xmlns:xlrd2="http://schemas.microsoft.com/office/spreadsheetml/2017/richdata2" ref="A2:I11">
    <sortCondition descending="1" ref="H2:H11"/>
    <sortCondition descending="1" ref="I2:I11"/>
  </sortState>
  <mergeCells count="3">
    <mergeCell ref="D1:E1"/>
    <mergeCell ref="F1:G1"/>
    <mergeCell ref="H1:I1"/>
  </mergeCells>
  <phoneticPr fontId="31" type="noConversion"/>
  <pageMargins left="0.7" right="0.7" top="0.79" bottom="0.79" header="0.51" footer="0.51"/>
  <pageSetup paperSize="9" scale="87" orientation="portrait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view="pageBreakPreview" topLeftCell="A20" zoomScaleNormal="100" workbookViewId="0">
      <selection activeCell="F17" sqref="F17"/>
    </sheetView>
  </sheetViews>
  <sheetFormatPr defaultColWidth="9.1796875" defaultRowHeight="12.5" x14ac:dyDescent="0.25"/>
  <cols>
    <col min="1" max="1" width="27.1796875" style="1"/>
    <col min="2" max="9" width="8.453125" style="1"/>
    <col min="10" max="12" width="9.54296875" style="1"/>
    <col min="13" max="13" width="6" style="1"/>
    <col min="14" max="14" width="9.1796875" style="1" hidden="1"/>
    <col min="15" max="16384" width="9.1796875" style="1"/>
  </cols>
  <sheetData>
    <row r="1" spans="1:14" ht="23.25" customHeight="1" x14ac:dyDescent="0.25">
      <c r="A1" s="134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ht="19.5" customHeight="1" x14ac:dyDescent="0.3">
      <c r="A2" s="2" t="s">
        <v>63</v>
      </c>
      <c r="B2" s="3" t="s">
        <v>25</v>
      </c>
      <c r="C2" s="4">
        <v>10</v>
      </c>
      <c r="D2" s="4">
        <v>9</v>
      </c>
      <c r="E2" s="5">
        <v>8</v>
      </c>
      <c r="F2" s="4">
        <v>7</v>
      </c>
      <c r="G2" s="4">
        <v>6</v>
      </c>
      <c r="H2" s="4">
        <v>5</v>
      </c>
      <c r="I2" s="5">
        <v>0</v>
      </c>
      <c r="J2" s="14" t="s">
        <v>64</v>
      </c>
      <c r="K2" s="15" t="s">
        <v>25</v>
      </c>
      <c r="L2" s="16" t="s">
        <v>26</v>
      </c>
      <c r="M2" s="15" t="s">
        <v>27</v>
      </c>
    </row>
    <row r="3" spans="1:14" ht="18.75" customHeight="1" x14ac:dyDescent="0.3">
      <c r="A3" s="6"/>
      <c r="B3" s="7"/>
      <c r="C3" s="8"/>
      <c r="D3" s="8"/>
      <c r="E3" s="8"/>
      <c r="F3" s="8"/>
      <c r="G3" s="8"/>
      <c r="H3" s="8"/>
      <c r="I3" s="17"/>
      <c r="J3" s="18"/>
      <c r="K3" s="19"/>
      <c r="L3" s="20"/>
      <c r="M3" s="21"/>
      <c r="N3" s="1">
        <f t="shared" ref="N3:N27" si="0">SUM(B3,C3,D3,E3,F3,G3,H3,I3)</f>
        <v>0</v>
      </c>
    </row>
    <row r="4" spans="1:14" ht="18.75" customHeight="1" x14ac:dyDescent="0.3">
      <c r="A4" s="9"/>
      <c r="B4" s="10"/>
      <c r="C4" s="11"/>
      <c r="D4" s="11"/>
      <c r="E4" s="11"/>
      <c r="F4" s="11"/>
      <c r="G4" s="11"/>
      <c r="H4" s="11"/>
      <c r="I4" s="22"/>
      <c r="J4" s="23"/>
      <c r="K4" s="24"/>
      <c r="L4" s="25"/>
      <c r="M4" s="26"/>
      <c r="N4" s="1">
        <f t="shared" si="0"/>
        <v>0</v>
      </c>
    </row>
    <row r="5" spans="1:14" ht="18.75" customHeight="1" x14ac:dyDescent="0.3">
      <c r="A5" s="12"/>
      <c r="B5" s="10"/>
      <c r="C5" s="11"/>
      <c r="D5" s="11"/>
      <c r="E5" s="11"/>
      <c r="F5" s="11"/>
      <c r="G5" s="11"/>
      <c r="H5" s="11"/>
      <c r="I5" s="22"/>
      <c r="J5" s="23"/>
      <c r="K5" s="24"/>
      <c r="L5" s="25"/>
      <c r="M5" s="26"/>
      <c r="N5" s="1">
        <f t="shared" si="0"/>
        <v>0</v>
      </c>
    </row>
    <row r="6" spans="1:14" ht="18.75" customHeight="1" x14ac:dyDescent="0.25">
      <c r="A6" s="9"/>
      <c r="B6" s="10"/>
      <c r="C6" s="11"/>
      <c r="D6" s="11"/>
      <c r="E6" s="11"/>
      <c r="F6" s="11"/>
      <c r="G6" s="11"/>
      <c r="H6" s="11"/>
      <c r="I6" s="22"/>
      <c r="J6" s="27"/>
      <c r="K6" s="24"/>
      <c r="L6" s="28"/>
      <c r="M6" s="26"/>
      <c r="N6" s="1">
        <f t="shared" si="0"/>
        <v>0</v>
      </c>
    </row>
    <row r="7" spans="1:14" ht="18.75" customHeight="1" x14ac:dyDescent="0.25">
      <c r="A7" s="9"/>
      <c r="B7" s="10"/>
      <c r="C7" s="11"/>
      <c r="D7" s="11"/>
      <c r="E7" s="11"/>
      <c r="F7" s="11"/>
      <c r="G7" s="11"/>
      <c r="H7" s="11"/>
      <c r="I7" s="22"/>
      <c r="J7" s="27"/>
      <c r="K7" s="24"/>
      <c r="L7" s="28"/>
      <c r="M7" s="26"/>
      <c r="N7" s="1">
        <f t="shared" si="0"/>
        <v>0</v>
      </c>
    </row>
    <row r="8" spans="1:14" ht="18.75" customHeight="1" x14ac:dyDescent="0.25">
      <c r="A8" s="9"/>
      <c r="B8" s="10"/>
      <c r="C8" s="11"/>
      <c r="D8" s="11"/>
      <c r="E8" s="11"/>
      <c r="F8" s="11"/>
      <c r="G8" s="11"/>
      <c r="H8" s="11"/>
      <c r="I8" s="22"/>
      <c r="J8" s="27"/>
      <c r="K8" s="24"/>
      <c r="L8" s="28"/>
      <c r="M8" s="26"/>
      <c r="N8" s="1">
        <f t="shared" si="0"/>
        <v>0</v>
      </c>
    </row>
    <row r="9" spans="1:14" ht="18.75" customHeight="1" x14ac:dyDescent="0.25">
      <c r="A9" s="12"/>
      <c r="B9" s="10"/>
      <c r="C9" s="11"/>
      <c r="D9" s="11"/>
      <c r="E9" s="11"/>
      <c r="F9" s="11"/>
      <c r="G9" s="11"/>
      <c r="H9" s="11"/>
      <c r="I9" s="22"/>
      <c r="J9" s="27"/>
      <c r="K9" s="24"/>
      <c r="L9" s="28"/>
      <c r="M9" s="26"/>
      <c r="N9" s="1">
        <f t="shared" si="0"/>
        <v>0</v>
      </c>
    </row>
    <row r="10" spans="1:14" ht="18.75" customHeight="1" x14ac:dyDescent="0.25">
      <c r="A10" s="9"/>
      <c r="B10" s="10"/>
      <c r="C10" s="11"/>
      <c r="D10" s="11"/>
      <c r="E10" s="11"/>
      <c r="F10" s="11"/>
      <c r="G10" s="11"/>
      <c r="H10" s="11"/>
      <c r="I10" s="22"/>
      <c r="J10" s="27"/>
      <c r="K10" s="24"/>
      <c r="L10" s="28"/>
      <c r="M10" s="26"/>
      <c r="N10" s="1">
        <f t="shared" si="0"/>
        <v>0</v>
      </c>
    </row>
    <row r="11" spans="1:14" ht="18.75" customHeight="1" x14ac:dyDescent="0.25">
      <c r="A11" s="9"/>
      <c r="B11" s="10"/>
      <c r="C11" s="11"/>
      <c r="D11" s="11"/>
      <c r="E11" s="11"/>
      <c r="F11" s="11"/>
      <c r="G11" s="11"/>
      <c r="H11" s="11"/>
      <c r="I11" s="22"/>
      <c r="J11" s="27"/>
      <c r="K11" s="24"/>
      <c r="L11" s="28"/>
      <c r="M11" s="26"/>
      <c r="N11" s="1">
        <f t="shared" si="0"/>
        <v>0</v>
      </c>
    </row>
    <row r="12" spans="1:14" ht="18.75" customHeight="1" x14ac:dyDescent="0.25">
      <c r="A12" s="9"/>
      <c r="B12" s="10"/>
      <c r="C12" s="11"/>
      <c r="D12" s="11"/>
      <c r="E12" s="11"/>
      <c r="F12" s="11"/>
      <c r="G12" s="11"/>
      <c r="H12" s="11"/>
      <c r="I12" s="22"/>
      <c r="J12" s="27"/>
      <c r="K12" s="24"/>
      <c r="L12" s="28"/>
      <c r="M12" s="26"/>
      <c r="N12" s="1">
        <f t="shared" si="0"/>
        <v>0</v>
      </c>
    </row>
    <row r="13" spans="1:14" ht="18.75" customHeight="1" x14ac:dyDescent="0.25">
      <c r="A13" s="9"/>
      <c r="B13" s="10"/>
      <c r="C13" s="11"/>
      <c r="D13" s="11"/>
      <c r="E13" s="11"/>
      <c r="F13" s="11"/>
      <c r="G13" s="11"/>
      <c r="H13" s="11"/>
      <c r="I13" s="22"/>
      <c r="J13" s="27"/>
      <c r="K13" s="24"/>
      <c r="L13" s="28"/>
      <c r="M13" s="26"/>
      <c r="N13" s="1">
        <f t="shared" si="0"/>
        <v>0</v>
      </c>
    </row>
    <row r="14" spans="1:14" ht="18.75" customHeight="1" x14ac:dyDescent="0.25">
      <c r="A14" s="9"/>
      <c r="B14" s="10"/>
      <c r="C14" s="11"/>
      <c r="D14" s="11"/>
      <c r="E14" s="11"/>
      <c r="F14" s="11"/>
      <c r="G14" s="11"/>
      <c r="H14" s="11"/>
      <c r="I14" s="22"/>
      <c r="J14" s="27"/>
      <c r="K14" s="24"/>
      <c r="L14" s="28"/>
      <c r="M14" s="26"/>
      <c r="N14" s="1">
        <f t="shared" si="0"/>
        <v>0</v>
      </c>
    </row>
    <row r="15" spans="1:14" ht="18.75" customHeight="1" x14ac:dyDescent="0.25">
      <c r="A15" s="9"/>
      <c r="B15" s="10"/>
      <c r="C15" s="11"/>
      <c r="D15" s="11"/>
      <c r="E15" s="11"/>
      <c r="F15" s="11"/>
      <c r="G15" s="11"/>
      <c r="H15" s="11"/>
      <c r="I15" s="22"/>
      <c r="J15" s="27"/>
      <c r="K15" s="24"/>
      <c r="L15" s="28"/>
      <c r="M15" s="26"/>
      <c r="N15" s="1">
        <f t="shared" si="0"/>
        <v>0</v>
      </c>
    </row>
    <row r="16" spans="1:14" ht="18.75" customHeight="1" x14ac:dyDescent="0.25">
      <c r="A16" s="12"/>
      <c r="B16" s="10"/>
      <c r="C16" s="11"/>
      <c r="D16" s="11"/>
      <c r="E16" s="11"/>
      <c r="F16" s="11"/>
      <c r="G16" s="11"/>
      <c r="H16" s="11"/>
      <c r="I16" s="22"/>
      <c r="J16" s="27"/>
      <c r="K16" s="24"/>
      <c r="L16" s="28"/>
      <c r="M16" s="26"/>
      <c r="N16" s="1">
        <f t="shared" si="0"/>
        <v>0</v>
      </c>
    </row>
    <row r="17" spans="1:14" ht="18.75" customHeight="1" x14ac:dyDescent="0.25">
      <c r="A17" s="9"/>
      <c r="B17" s="10"/>
      <c r="C17" s="11"/>
      <c r="D17" s="11"/>
      <c r="E17" s="11"/>
      <c r="F17" s="11"/>
      <c r="G17" s="11"/>
      <c r="H17" s="11"/>
      <c r="I17" s="22"/>
      <c r="J17" s="27"/>
      <c r="K17" s="24"/>
      <c r="L17" s="28"/>
      <c r="M17" s="26"/>
      <c r="N17" s="1">
        <f t="shared" si="0"/>
        <v>0</v>
      </c>
    </row>
    <row r="18" spans="1:14" ht="18.75" customHeight="1" x14ac:dyDescent="0.25">
      <c r="A18" s="9"/>
      <c r="B18" s="10"/>
      <c r="C18" s="11"/>
      <c r="D18" s="11"/>
      <c r="E18" s="11"/>
      <c r="F18" s="11"/>
      <c r="G18" s="11"/>
      <c r="H18" s="11"/>
      <c r="I18" s="22"/>
      <c r="J18" s="27"/>
      <c r="K18" s="24"/>
      <c r="L18" s="28"/>
      <c r="M18" s="26"/>
      <c r="N18" s="1">
        <f t="shared" si="0"/>
        <v>0</v>
      </c>
    </row>
    <row r="19" spans="1:14" ht="18.75" customHeight="1" x14ac:dyDescent="0.25">
      <c r="A19" s="9"/>
      <c r="B19" s="10"/>
      <c r="C19" s="11"/>
      <c r="D19" s="11"/>
      <c r="E19" s="11"/>
      <c r="F19" s="11"/>
      <c r="G19" s="11"/>
      <c r="H19" s="11"/>
      <c r="I19" s="22"/>
      <c r="J19" s="27"/>
      <c r="K19" s="24"/>
      <c r="L19" s="28"/>
      <c r="M19" s="26"/>
      <c r="N19" s="1">
        <f t="shared" si="0"/>
        <v>0</v>
      </c>
    </row>
    <row r="20" spans="1:14" ht="18.75" customHeight="1" x14ac:dyDescent="0.25">
      <c r="A20" s="12"/>
      <c r="B20" s="10"/>
      <c r="C20" s="11"/>
      <c r="D20" s="11"/>
      <c r="E20" s="11"/>
      <c r="F20" s="11"/>
      <c r="G20" s="11"/>
      <c r="H20" s="11"/>
      <c r="I20" s="22"/>
      <c r="J20" s="27"/>
      <c r="K20" s="24"/>
      <c r="L20" s="28"/>
      <c r="M20" s="26"/>
      <c r="N20" s="1">
        <f t="shared" si="0"/>
        <v>0</v>
      </c>
    </row>
    <row r="21" spans="1:14" ht="18.75" customHeight="1" x14ac:dyDescent="0.25">
      <c r="A21" s="9"/>
      <c r="B21" s="10"/>
      <c r="C21" s="11"/>
      <c r="D21" s="11"/>
      <c r="E21" s="11"/>
      <c r="F21" s="11"/>
      <c r="G21" s="11"/>
      <c r="H21" s="11"/>
      <c r="I21" s="22"/>
      <c r="J21" s="27"/>
      <c r="K21" s="24"/>
      <c r="L21" s="28"/>
      <c r="M21" s="26"/>
      <c r="N21" s="1">
        <f t="shared" si="0"/>
        <v>0</v>
      </c>
    </row>
    <row r="22" spans="1:14" ht="18.75" customHeight="1" x14ac:dyDescent="0.25">
      <c r="A22" s="12"/>
      <c r="B22" s="10"/>
      <c r="C22" s="11"/>
      <c r="D22" s="11"/>
      <c r="E22" s="11"/>
      <c r="F22" s="11"/>
      <c r="G22" s="11"/>
      <c r="H22" s="11"/>
      <c r="I22" s="22"/>
      <c r="J22" s="27"/>
      <c r="K22" s="24"/>
      <c r="L22" s="28"/>
      <c r="M22" s="26"/>
      <c r="N22" s="1">
        <f t="shared" si="0"/>
        <v>0</v>
      </c>
    </row>
    <row r="23" spans="1:14" ht="18.75" customHeight="1" x14ac:dyDescent="0.25">
      <c r="A23" s="9"/>
      <c r="B23" s="10"/>
      <c r="C23" s="11"/>
      <c r="D23" s="11"/>
      <c r="E23" s="11"/>
      <c r="F23" s="11"/>
      <c r="G23" s="11"/>
      <c r="H23" s="11"/>
      <c r="I23" s="22"/>
      <c r="J23" s="27"/>
      <c r="K23" s="24"/>
      <c r="L23" s="29"/>
      <c r="M23" s="26"/>
      <c r="N23" s="1">
        <f t="shared" si="0"/>
        <v>0</v>
      </c>
    </row>
    <row r="24" spans="1:14" ht="18.75" customHeight="1" x14ac:dyDescent="0.25">
      <c r="A24" s="9"/>
      <c r="B24" s="10"/>
      <c r="C24" s="11"/>
      <c r="D24" s="11"/>
      <c r="E24" s="11"/>
      <c r="F24" s="11"/>
      <c r="G24" s="11"/>
      <c r="H24" s="11"/>
      <c r="I24" s="22"/>
      <c r="J24" s="27"/>
      <c r="K24" s="24"/>
      <c r="L24" s="29"/>
      <c r="M24" s="26"/>
      <c r="N24" s="1">
        <f t="shared" si="0"/>
        <v>0</v>
      </c>
    </row>
    <row r="25" spans="1:14" ht="18.75" customHeight="1" x14ac:dyDescent="0.25">
      <c r="A25" s="12"/>
      <c r="B25" s="10"/>
      <c r="C25" s="11"/>
      <c r="D25" s="11"/>
      <c r="E25" s="11"/>
      <c r="F25" s="11"/>
      <c r="G25" s="11"/>
      <c r="H25" s="11"/>
      <c r="I25" s="22"/>
      <c r="J25" s="27"/>
      <c r="K25" s="24"/>
      <c r="L25" s="29"/>
      <c r="M25" s="26"/>
      <c r="N25" s="1">
        <f t="shared" si="0"/>
        <v>0</v>
      </c>
    </row>
    <row r="26" spans="1:14" ht="18.75" customHeight="1" x14ac:dyDescent="0.25">
      <c r="A26" s="12"/>
      <c r="B26" s="10"/>
      <c r="C26" s="11"/>
      <c r="D26" s="11"/>
      <c r="E26" s="11"/>
      <c r="F26" s="11"/>
      <c r="G26" s="11"/>
      <c r="H26" s="11"/>
      <c r="I26" s="22"/>
      <c r="J26" s="27"/>
      <c r="K26" s="24"/>
      <c r="L26" s="29"/>
      <c r="M26" s="26"/>
      <c r="N26" s="1">
        <f t="shared" si="0"/>
        <v>0</v>
      </c>
    </row>
    <row r="27" spans="1:14" ht="18.75" customHeight="1" x14ac:dyDescent="0.25">
      <c r="A27" s="12"/>
      <c r="B27" s="10"/>
      <c r="C27" s="11"/>
      <c r="D27" s="11"/>
      <c r="E27" s="11"/>
      <c r="F27" s="11"/>
      <c r="G27" s="11"/>
      <c r="H27" s="11"/>
      <c r="I27" s="22"/>
      <c r="J27" s="27"/>
      <c r="K27" s="24"/>
      <c r="L27" s="29"/>
      <c r="M27" s="26"/>
      <c r="N27" s="1">
        <f t="shared" si="0"/>
        <v>0</v>
      </c>
    </row>
    <row r="28" spans="1:14" ht="23.25" customHeight="1" x14ac:dyDescent="0.25">
      <c r="A28" s="134" t="s">
        <v>62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  <row r="29" spans="1:14" ht="19.5" customHeight="1" x14ac:dyDescent="0.3">
      <c r="A29" s="2" t="s">
        <v>63</v>
      </c>
      <c r="B29" s="3" t="s">
        <v>25</v>
      </c>
      <c r="C29" s="4">
        <v>10</v>
      </c>
      <c r="D29" s="4">
        <v>9</v>
      </c>
      <c r="E29" s="5">
        <v>8</v>
      </c>
      <c r="F29" s="4">
        <v>7</v>
      </c>
      <c r="G29" s="4">
        <v>6</v>
      </c>
      <c r="H29" s="4">
        <v>5</v>
      </c>
      <c r="I29" s="5">
        <v>0</v>
      </c>
      <c r="J29" s="14" t="s">
        <v>64</v>
      </c>
      <c r="K29" s="15" t="s">
        <v>25</v>
      </c>
      <c r="L29" s="16" t="s">
        <v>26</v>
      </c>
      <c r="M29" s="15" t="s">
        <v>27</v>
      </c>
    </row>
    <row r="30" spans="1:14" ht="18.75" customHeight="1" x14ac:dyDescent="0.3">
      <c r="A30" s="13"/>
      <c r="B30" s="7"/>
      <c r="C30" s="8"/>
      <c r="D30" s="8"/>
      <c r="E30" s="8"/>
      <c r="F30" s="8"/>
      <c r="G30" s="8"/>
      <c r="H30" s="8"/>
      <c r="I30" s="17"/>
      <c r="J30" s="18"/>
      <c r="K30" s="19"/>
      <c r="L30" s="20"/>
      <c r="M30" s="21"/>
      <c r="N30" s="1">
        <f t="shared" ref="N30:N54" si="1">SUM(B30,C30,D30,E30,F30,G30,H30,I30)</f>
        <v>0</v>
      </c>
    </row>
    <row r="31" spans="1:14" ht="18.75" customHeight="1" x14ac:dyDescent="0.3">
      <c r="A31" s="12"/>
      <c r="B31" s="10"/>
      <c r="C31" s="11"/>
      <c r="D31" s="11"/>
      <c r="E31" s="11"/>
      <c r="F31" s="11"/>
      <c r="G31" s="11"/>
      <c r="H31" s="11"/>
      <c r="I31" s="22"/>
      <c r="J31" s="23"/>
      <c r="K31" s="24"/>
      <c r="L31" s="25"/>
      <c r="M31" s="26"/>
      <c r="N31" s="1">
        <f t="shared" si="1"/>
        <v>0</v>
      </c>
    </row>
    <row r="32" spans="1:14" ht="18.75" customHeight="1" x14ac:dyDescent="0.3">
      <c r="A32" s="9"/>
      <c r="B32" s="10"/>
      <c r="C32" s="11"/>
      <c r="D32" s="11"/>
      <c r="E32" s="11"/>
      <c r="F32" s="11"/>
      <c r="G32" s="11"/>
      <c r="H32" s="11"/>
      <c r="I32" s="22"/>
      <c r="J32" s="23"/>
      <c r="K32" s="24"/>
      <c r="L32" s="25"/>
      <c r="M32" s="26"/>
      <c r="N32" s="1">
        <f t="shared" si="1"/>
        <v>0</v>
      </c>
    </row>
    <row r="33" spans="1:14" ht="18.75" customHeight="1" x14ac:dyDescent="0.25">
      <c r="A33" s="12"/>
      <c r="B33" s="10"/>
      <c r="C33" s="11"/>
      <c r="D33" s="11"/>
      <c r="E33" s="11"/>
      <c r="F33" s="11"/>
      <c r="G33" s="11"/>
      <c r="H33" s="11"/>
      <c r="I33" s="22"/>
      <c r="J33" s="27"/>
      <c r="K33" s="24"/>
      <c r="L33" s="29"/>
      <c r="M33" s="26"/>
      <c r="N33" s="1">
        <f t="shared" si="1"/>
        <v>0</v>
      </c>
    </row>
    <row r="34" spans="1:14" ht="18.75" customHeight="1" x14ac:dyDescent="0.25">
      <c r="A34" s="9"/>
      <c r="B34" s="10"/>
      <c r="C34" s="11"/>
      <c r="D34" s="11"/>
      <c r="E34" s="11"/>
      <c r="F34" s="11"/>
      <c r="G34" s="11"/>
      <c r="H34" s="11"/>
      <c r="I34" s="22"/>
      <c r="J34" s="27"/>
      <c r="K34" s="24"/>
      <c r="L34" s="29"/>
      <c r="M34" s="26"/>
      <c r="N34" s="1">
        <f t="shared" si="1"/>
        <v>0</v>
      </c>
    </row>
    <row r="35" spans="1:14" ht="18.75" customHeight="1" x14ac:dyDescent="0.25">
      <c r="A35" s="9"/>
      <c r="B35" s="10"/>
      <c r="C35" s="11"/>
      <c r="D35" s="11"/>
      <c r="E35" s="11"/>
      <c r="F35" s="11"/>
      <c r="G35" s="11"/>
      <c r="H35" s="11"/>
      <c r="I35" s="22"/>
      <c r="J35" s="27"/>
      <c r="K35" s="24"/>
      <c r="L35" s="29"/>
      <c r="M35" s="26"/>
      <c r="N35" s="1">
        <f t="shared" si="1"/>
        <v>0</v>
      </c>
    </row>
    <row r="36" spans="1:14" ht="18.75" customHeight="1" x14ac:dyDescent="0.25">
      <c r="A36" s="9"/>
      <c r="B36" s="10"/>
      <c r="C36" s="11"/>
      <c r="D36" s="11"/>
      <c r="E36" s="11"/>
      <c r="F36" s="11"/>
      <c r="G36" s="11"/>
      <c r="H36" s="11"/>
      <c r="I36" s="22"/>
      <c r="J36" s="27"/>
      <c r="K36" s="24"/>
      <c r="L36" s="28"/>
      <c r="M36" s="26"/>
      <c r="N36" s="1">
        <f t="shared" si="1"/>
        <v>0</v>
      </c>
    </row>
    <row r="37" spans="1:14" ht="18.75" customHeight="1" x14ac:dyDescent="0.25">
      <c r="A37" s="12"/>
      <c r="B37" s="10"/>
      <c r="C37" s="11"/>
      <c r="D37" s="11"/>
      <c r="E37" s="11"/>
      <c r="F37" s="11"/>
      <c r="G37" s="11"/>
      <c r="H37" s="11"/>
      <c r="I37" s="22"/>
      <c r="J37" s="27"/>
      <c r="K37" s="24"/>
      <c r="L37" s="28"/>
      <c r="M37" s="26"/>
      <c r="N37" s="1">
        <f t="shared" si="1"/>
        <v>0</v>
      </c>
    </row>
    <row r="38" spans="1:14" ht="18.75" customHeight="1" x14ac:dyDescent="0.25">
      <c r="A38" s="9"/>
      <c r="B38" s="10"/>
      <c r="C38" s="11"/>
      <c r="D38" s="11"/>
      <c r="E38" s="11"/>
      <c r="F38" s="11"/>
      <c r="G38" s="11"/>
      <c r="H38" s="11"/>
      <c r="I38" s="22"/>
      <c r="J38" s="27"/>
      <c r="K38" s="24"/>
      <c r="L38" s="28"/>
      <c r="M38" s="26"/>
      <c r="N38" s="1">
        <f t="shared" si="1"/>
        <v>0</v>
      </c>
    </row>
    <row r="39" spans="1:14" ht="18.75" customHeight="1" x14ac:dyDescent="0.3">
      <c r="A39" s="12"/>
      <c r="B39" s="10"/>
      <c r="C39" s="11"/>
      <c r="D39" s="11"/>
      <c r="E39" s="11"/>
      <c r="F39" s="11"/>
      <c r="G39" s="11"/>
      <c r="H39" s="11"/>
      <c r="I39" s="22"/>
      <c r="J39" s="30"/>
      <c r="K39" s="24"/>
      <c r="L39" s="25"/>
      <c r="M39" s="26"/>
      <c r="N39" s="1">
        <f t="shared" si="1"/>
        <v>0</v>
      </c>
    </row>
    <row r="40" spans="1:14" ht="18.75" customHeight="1" x14ac:dyDescent="0.25">
      <c r="A40" s="9"/>
      <c r="B40" s="10"/>
      <c r="C40" s="11"/>
      <c r="D40" s="11"/>
      <c r="E40" s="11"/>
      <c r="F40" s="11"/>
      <c r="G40" s="11"/>
      <c r="H40" s="11"/>
      <c r="I40" s="22"/>
      <c r="J40" s="27"/>
      <c r="K40" s="24"/>
      <c r="L40" s="28"/>
      <c r="M40" s="26"/>
      <c r="N40" s="1">
        <f t="shared" si="1"/>
        <v>0</v>
      </c>
    </row>
    <row r="41" spans="1:14" ht="18.75" customHeight="1" x14ac:dyDescent="0.3">
      <c r="A41" s="12"/>
      <c r="B41" s="10"/>
      <c r="C41" s="11"/>
      <c r="D41" s="11"/>
      <c r="E41" s="11"/>
      <c r="F41" s="11"/>
      <c r="G41" s="11"/>
      <c r="H41" s="11"/>
      <c r="I41" s="22"/>
      <c r="J41" s="30"/>
      <c r="K41" s="24"/>
      <c r="L41" s="25"/>
      <c r="M41" s="26"/>
      <c r="N41" s="1">
        <f t="shared" si="1"/>
        <v>0</v>
      </c>
    </row>
    <row r="42" spans="1:14" ht="18.75" customHeight="1" x14ac:dyDescent="0.3">
      <c r="A42" s="9"/>
      <c r="B42" s="10"/>
      <c r="C42" s="11"/>
      <c r="D42" s="11"/>
      <c r="E42" s="11"/>
      <c r="F42" s="11"/>
      <c r="G42" s="11"/>
      <c r="H42" s="11"/>
      <c r="I42" s="22"/>
      <c r="J42" s="30"/>
      <c r="K42" s="24"/>
      <c r="L42" s="25"/>
      <c r="M42" s="26"/>
      <c r="N42" s="1">
        <f t="shared" si="1"/>
        <v>0</v>
      </c>
    </row>
    <row r="43" spans="1:14" ht="18.75" customHeight="1" x14ac:dyDescent="0.25">
      <c r="A43" s="12"/>
      <c r="B43" s="10"/>
      <c r="C43" s="11"/>
      <c r="D43" s="11"/>
      <c r="E43" s="11"/>
      <c r="F43" s="11"/>
      <c r="G43" s="11"/>
      <c r="H43" s="11"/>
      <c r="I43" s="22"/>
      <c r="J43" s="30"/>
      <c r="K43" s="24"/>
      <c r="L43" s="29"/>
      <c r="M43" s="26"/>
      <c r="N43" s="1">
        <f t="shared" si="1"/>
        <v>0</v>
      </c>
    </row>
    <row r="44" spans="1:14" ht="18.75" customHeight="1" x14ac:dyDescent="0.25">
      <c r="A44" s="9"/>
      <c r="B44" s="10"/>
      <c r="C44" s="11"/>
      <c r="D44" s="11"/>
      <c r="E44" s="11"/>
      <c r="F44" s="11"/>
      <c r="G44" s="11"/>
      <c r="H44" s="11"/>
      <c r="I44" s="22"/>
      <c r="J44" s="30"/>
      <c r="K44" s="24"/>
      <c r="L44" s="29"/>
      <c r="M44" s="26"/>
      <c r="N44" s="1">
        <f t="shared" si="1"/>
        <v>0</v>
      </c>
    </row>
    <row r="45" spans="1:14" ht="18.75" customHeight="1" x14ac:dyDescent="0.25">
      <c r="A45" s="9"/>
      <c r="B45" s="10"/>
      <c r="C45" s="11"/>
      <c r="D45" s="11"/>
      <c r="E45" s="11"/>
      <c r="F45" s="11"/>
      <c r="G45" s="11"/>
      <c r="H45" s="11"/>
      <c r="I45" s="22"/>
      <c r="J45" s="30"/>
      <c r="K45" s="24"/>
      <c r="L45" s="29"/>
      <c r="M45" s="26"/>
      <c r="N45" s="1">
        <f t="shared" si="1"/>
        <v>0</v>
      </c>
    </row>
    <row r="46" spans="1:14" ht="18.75" customHeight="1" x14ac:dyDescent="0.25">
      <c r="A46" s="9"/>
      <c r="B46" s="10"/>
      <c r="C46" s="11"/>
      <c r="D46" s="11"/>
      <c r="E46" s="11"/>
      <c r="F46" s="11"/>
      <c r="G46" s="11"/>
      <c r="H46" s="11"/>
      <c r="I46" s="22"/>
      <c r="J46" s="30"/>
      <c r="K46" s="24"/>
      <c r="L46" s="28"/>
      <c r="M46" s="26"/>
      <c r="N46" s="1">
        <f t="shared" si="1"/>
        <v>0</v>
      </c>
    </row>
    <row r="47" spans="1:14" ht="18.75" customHeight="1" x14ac:dyDescent="0.3">
      <c r="A47" s="9"/>
      <c r="B47" s="10"/>
      <c r="C47" s="11"/>
      <c r="D47" s="11"/>
      <c r="E47" s="11"/>
      <c r="F47" s="11"/>
      <c r="G47" s="11"/>
      <c r="H47" s="11"/>
      <c r="I47" s="22"/>
      <c r="J47" s="30"/>
      <c r="K47" s="24"/>
      <c r="L47" s="25"/>
      <c r="M47" s="26"/>
      <c r="N47" s="1">
        <f t="shared" si="1"/>
        <v>0</v>
      </c>
    </row>
    <row r="48" spans="1:14" ht="18.75" customHeight="1" x14ac:dyDescent="0.25">
      <c r="A48" s="12"/>
      <c r="B48" s="10"/>
      <c r="C48" s="11"/>
      <c r="D48" s="11"/>
      <c r="E48" s="11"/>
      <c r="F48" s="11"/>
      <c r="G48" s="11"/>
      <c r="H48" s="11"/>
      <c r="I48" s="22"/>
      <c r="J48" s="30"/>
      <c r="K48" s="24"/>
      <c r="L48" s="29"/>
      <c r="M48" s="26"/>
      <c r="N48" s="1">
        <f t="shared" si="1"/>
        <v>0</v>
      </c>
    </row>
    <row r="49" spans="1:14" ht="18.75" customHeight="1" x14ac:dyDescent="0.25">
      <c r="A49" s="9"/>
      <c r="B49" s="10"/>
      <c r="C49" s="11"/>
      <c r="D49" s="11"/>
      <c r="E49" s="11"/>
      <c r="F49" s="11"/>
      <c r="G49" s="11"/>
      <c r="H49" s="11"/>
      <c r="I49" s="22"/>
      <c r="J49" s="30"/>
      <c r="K49" s="24"/>
      <c r="L49" s="29"/>
      <c r="M49" s="26"/>
      <c r="N49" s="1">
        <f t="shared" si="1"/>
        <v>0</v>
      </c>
    </row>
    <row r="50" spans="1:14" ht="18.75" customHeight="1" x14ac:dyDescent="0.25">
      <c r="A50" s="9"/>
      <c r="B50" s="10"/>
      <c r="C50" s="11"/>
      <c r="D50" s="11"/>
      <c r="E50" s="11"/>
      <c r="F50" s="11"/>
      <c r="G50" s="11"/>
      <c r="H50" s="11"/>
      <c r="I50" s="22"/>
      <c r="J50" s="27"/>
      <c r="K50" s="24"/>
      <c r="L50" s="29"/>
      <c r="M50" s="26"/>
      <c r="N50" s="1">
        <f t="shared" si="1"/>
        <v>0</v>
      </c>
    </row>
    <row r="51" spans="1:14" ht="18.75" customHeight="1" x14ac:dyDescent="0.25">
      <c r="A51" s="9"/>
      <c r="B51" s="10"/>
      <c r="C51" s="11"/>
      <c r="D51" s="11"/>
      <c r="E51" s="11"/>
      <c r="F51" s="11"/>
      <c r="G51" s="11"/>
      <c r="H51" s="11"/>
      <c r="I51" s="22"/>
      <c r="J51" s="27"/>
      <c r="K51" s="24"/>
      <c r="L51" s="28"/>
      <c r="M51" s="26"/>
      <c r="N51" s="1">
        <f t="shared" si="1"/>
        <v>0</v>
      </c>
    </row>
    <row r="52" spans="1:14" ht="18.75" customHeight="1" x14ac:dyDescent="0.25">
      <c r="A52" s="12"/>
      <c r="B52" s="10"/>
      <c r="C52" s="11"/>
      <c r="D52" s="11"/>
      <c r="E52" s="11"/>
      <c r="F52" s="11"/>
      <c r="G52" s="11"/>
      <c r="H52" s="11"/>
      <c r="I52" s="22"/>
      <c r="J52" s="27"/>
      <c r="K52" s="24"/>
      <c r="L52" s="28"/>
      <c r="M52" s="26"/>
      <c r="N52" s="1">
        <f t="shared" si="1"/>
        <v>0</v>
      </c>
    </row>
    <row r="53" spans="1:14" ht="18.75" customHeight="1" x14ac:dyDescent="0.25">
      <c r="A53" s="9"/>
      <c r="B53" s="10"/>
      <c r="C53" s="11"/>
      <c r="D53" s="11"/>
      <c r="E53" s="11"/>
      <c r="F53" s="11"/>
      <c r="G53" s="11"/>
      <c r="H53" s="11"/>
      <c r="I53" s="22"/>
      <c r="J53" s="27"/>
      <c r="K53" s="24"/>
      <c r="L53" s="28"/>
      <c r="M53" s="26"/>
      <c r="N53" s="1">
        <f t="shared" si="1"/>
        <v>0</v>
      </c>
    </row>
    <row r="54" spans="1:14" ht="18.75" customHeight="1" x14ac:dyDescent="0.25">
      <c r="A54" s="12"/>
      <c r="B54" s="10"/>
      <c r="C54" s="11"/>
      <c r="D54" s="11"/>
      <c r="E54" s="11"/>
      <c r="F54" s="11"/>
      <c r="G54" s="11"/>
      <c r="H54" s="11"/>
      <c r="I54" s="22"/>
      <c r="J54" s="27"/>
      <c r="K54" s="24"/>
      <c r="L54" s="29"/>
      <c r="M54" s="26"/>
      <c r="N54" s="1">
        <f t="shared" si="1"/>
        <v>0</v>
      </c>
    </row>
  </sheetData>
  <sheetProtection selectLockedCells="1" selectUnlockedCells="1"/>
  <mergeCells count="2">
    <mergeCell ref="A1:M1"/>
    <mergeCell ref="A28:M28"/>
  </mergeCells>
  <printOptions horizontalCentered="1"/>
  <pageMargins left="0.2" right="0.2" top="0.2" bottom="0.16" header="0.51" footer="0.51"/>
  <pageSetup paperSize="9" scale="110" orientation="landscape" horizontalDpi="4294967293" verticalDpi="300" r:id="rId1"/>
  <headerFooter scaleWithDoc="0"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výsledky</vt:lpstr>
      <vt:lpstr>tabulka</vt:lpstr>
      <vt:lpstr>dvojboj</vt:lpstr>
      <vt:lpstr>Pro zápis</vt:lpstr>
      <vt:lpstr>dvojboj!Oblast_tisku</vt:lpstr>
      <vt:lpstr>tabulka!Oblast_tisku</vt:lpstr>
      <vt:lpstr>výsledky!Oblast_tisku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 Vodrážka</cp:lastModifiedBy>
  <cp:revision>1</cp:revision>
  <cp:lastPrinted>2024-09-09T10:44:56Z</cp:lastPrinted>
  <dcterms:created xsi:type="dcterms:W3CDTF">2009-04-20T15:05:00Z</dcterms:created>
  <dcterms:modified xsi:type="dcterms:W3CDTF">2024-09-09T10:45:44Z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C672E4F0A75E487FACA6CEF8D638A0C6</vt:lpwstr>
  </property>
</Properties>
</file>