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6D1F2B16-CEC2-490E-A01C-B4DFB5C416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řebor SVZ ČR k 78.výr.osvoboz.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V26" i="1"/>
  <c r="V25" i="1"/>
  <c r="V24" i="1"/>
  <c r="V21" i="1"/>
  <c r="V16" i="1"/>
  <c r="V22" i="1"/>
  <c r="V19" i="1"/>
  <c r="V17" i="1"/>
  <c r="V18" i="1"/>
  <c r="V23" i="1"/>
  <c r="J22" i="1"/>
  <c r="J19" i="1"/>
  <c r="J17" i="1"/>
  <c r="J18" i="1"/>
  <c r="J20" i="1"/>
  <c r="J26" i="1"/>
  <c r="J25" i="1"/>
  <c r="J24" i="1"/>
  <c r="J21" i="1"/>
  <c r="J16" i="1"/>
  <c r="J23" i="1"/>
  <c r="Y23" i="1"/>
  <c r="Y22" i="1"/>
  <c r="Y19" i="1"/>
  <c r="Y17" i="1"/>
  <c r="Y18" i="1"/>
  <c r="Y20" i="1"/>
  <c r="Y26" i="1"/>
  <c r="Y25" i="1"/>
  <c r="Y24" i="1"/>
  <c r="Y21" i="1"/>
  <c r="Y16" i="1"/>
  <c r="Z24" i="1" l="1"/>
  <c r="Z18" i="1"/>
  <c r="Z26" i="1"/>
  <c r="Z20" i="1"/>
  <c r="Z16" i="1"/>
  <c r="Z25" i="1"/>
  <c r="Z21" i="1"/>
  <c r="Z23" i="1"/>
  <c r="Z19" i="1"/>
  <c r="Z22" i="1"/>
  <c r="Z17" i="1"/>
  <c r="AA17" i="1" l="1"/>
  <c r="AA23" i="1"/>
  <c r="AA24" i="1"/>
  <c r="AA16" i="1"/>
  <c r="AA26" i="1"/>
  <c r="AA18" i="1"/>
  <c r="AA19" i="1"/>
  <c r="AA25" i="1"/>
  <c r="AA20" i="1"/>
  <c r="AA22" i="1"/>
  <c r="AA21" i="1"/>
</calcChain>
</file>

<file path=xl/sharedStrings.xml><?xml version="1.0" encoding="utf-8"?>
<sst xmlns="http://schemas.openxmlformats.org/spreadsheetml/2006/main" count="98" uniqueCount="71">
  <si>
    <t>VÝSLEDKOVÁ  LISTINA</t>
  </si>
  <si>
    <t>Název soutěže</t>
  </si>
  <si>
    <t>Pořadatel</t>
  </si>
  <si>
    <t>Termín konání</t>
  </si>
  <si>
    <t>Místo konání</t>
  </si>
  <si>
    <t>Počet účastníků</t>
  </si>
  <si>
    <t>Hlavní rozhodčí</t>
  </si>
  <si>
    <t>Ředitel soutěže</t>
  </si>
  <si>
    <t>Příjmení, jméno</t>
  </si>
  <si>
    <t>Disciplíny</t>
  </si>
  <si>
    <t>Protesty</t>
  </si>
  <si>
    <t>Diskvalifikace</t>
  </si>
  <si>
    <t>Herní systém</t>
  </si>
  <si>
    <t>CELKEM</t>
  </si>
  <si>
    <t>BODY</t>
  </si>
  <si>
    <t>POŘADÍ</t>
  </si>
  <si>
    <t>Mířená na rychlost</t>
  </si>
  <si>
    <t>Body</t>
  </si>
  <si>
    <t>Čas</t>
  </si>
  <si>
    <t>Jednotlivci</t>
  </si>
  <si>
    <t>Ředitel soutěže: vr.</t>
  </si>
  <si>
    <t>Hlavní rozhodčí: vr.</t>
  </si>
  <si>
    <t>KVZ</t>
  </si>
  <si>
    <t>Mířená střelba z velkorážové pistole na přesnost a na rychlost</t>
  </si>
  <si>
    <t>Výsl.</t>
  </si>
  <si>
    <t>Organizátor</t>
  </si>
  <si>
    <t>SVZ ČR</t>
  </si>
  <si>
    <t>Funkcionáři soutěže:</t>
  </si>
  <si>
    <t xml:space="preserve">Předseda HK - </t>
  </si>
  <si>
    <t xml:space="preserve">Inspektor zbraní - </t>
  </si>
  <si>
    <t xml:space="preserve">Tajemník - </t>
  </si>
  <si>
    <t xml:space="preserve">Správce střelnice - </t>
  </si>
  <si>
    <t xml:space="preserve">Zdravotník - </t>
  </si>
  <si>
    <t xml:space="preserve">Ostatní rozhodčí - </t>
  </si>
  <si>
    <t>Řídící střelby -</t>
  </si>
  <si>
    <t xml:space="preserve">Terčoví rozhodčí - </t>
  </si>
  <si>
    <t>VT 135</t>
  </si>
  <si>
    <t>VPs 2</t>
  </si>
  <si>
    <t>VPs 6</t>
  </si>
  <si>
    <t>Terč 77 P</t>
  </si>
  <si>
    <t>Terč 135 P</t>
  </si>
  <si>
    <t>VT 77 P</t>
  </si>
  <si>
    <t>KVZ Polná</t>
  </si>
  <si>
    <t>střelnice KVZ Polná, k.ú. Dobroutov</t>
  </si>
  <si>
    <t xml:space="preserve">Ing. Karel Smejkal 2-422          </t>
  </si>
  <si>
    <t xml:space="preserve">Ing. Jan Bělohlávek 1-044      </t>
  </si>
  <si>
    <r>
      <t xml:space="preserve">Přebor SVZ ČR k 79. výročí osvobození Československa, </t>
    </r>
    <r>
      <rPr>
        <b/>
        <sz val="10"/>
        <rFont val="Bookman Old Style"/>
        <family val="1"/>
        <charset val="238"/>
      </rPr>
      <t>č.p. 0025</t>
    </r>
  </si>
  <si>
    <t>Havelka Robert</t>
  </si>
  <si>
    <t>Vodrážka Vít</t>
  </si>
  <si>
    <t>Bělohlávek Jan, Ing.</t>
  </si>
  <si>
    <t>Kopřiva Josef</t>
  </si>
  <si>
    <t>Smejkal Karel, Ing.</t>
  </si>
  <si>
    <t>Vala Zdeněk</t>
  </si>
  <si>
    <t>Fiala Tomáš</t>
  </si>
  <si>
    <t>Cap Marian</t>
  </si>
  <si>
    <t>Zvolánek Jiří</t>
  </si>
  <si>
    <t>Vomela Lukáš, Ing.</t>
  </si>
  <si>
    <t>Melichar Tomáš</t>
  </si>
  <si>
    <t>M.</t>
  </si>
  <si>
    <t>I.</t>
  </si>
  <si>
    <t>II.</t>
  </si>
  <si>
    <t>III.</t>
  </si>
  <si>
    <t>Celkový počet: 11 (z toho členů SVZ ČR: 11)</t>
  </si>
  <si>
    <t>Vít Vodrážka 1-098</t>
  </si>
  <si>
    <t>Jiří Zvolánek 2-290</t>
  </si>
  <si>
    <t>Robert Havelka 3-637</t>
  </si>
  <si>
    <t>Tomáš Melichar 2-287</t>
  </si>
  <si>
    <t>Josef Kopřiva 2-423</t>
  </si>
  <si>
    <t>Zdeněk Vala 2-288</t>
  </si>
  <si>
    <t>Marian Cap 3-636</t>
  </si>
  <si>
    <t>Ing. Lukáš Vomela 2-289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</si>
</sst>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b/>
      <sz val="10"/>
      <name val="Bookman Old Style"/>
      <family val="1"/>
    </font>
    <font>
      <sz val="10"/>
      <name val="Bookman Old Style"/>
      <family val="1"/>
    </font>
    <font>
      <b/>
      <sz val="26"/>
      <name val="Bookman Old Style"/>
      <family val="1"/>
      <charset val="238"/>
    </font>
    <font>
      <sz val="26"/>
      <name val="Arial CE"/>
      <charset val="238"/>
    </font>
    <font>
      <b/>
      <sz val="8"/>
      <name val="Bookman Old Style"/>
      <family val="1"/>
      <charset val="238"/>
    </font>
    <font>
      <sz val="8"/>
      <name val="Arial CE"/>
      <charset val="238"/>
    </font>
    <font>
      <b/>
      <sz val="10"/>
      <name val="Bookman Old Style"/>
      <family val="1"/>
      <charset val="238"/>
    </font>
    <font>
      <b/>
      <sz val="12"/>
      <name val="Bookman Old Style"/>
      <family val="1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6"/>
      <name val="Arial CE"/>
      <charset val="238"/>
    </font>
    <font>
      <b/>
      <sz val="9"/>
      <name val="Bookman Old Style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3" fillId="0" borderId="14" xfId="0" applyFont="1" applyBorder="1"/>
    <xf numFmtId="0" fontId="12" fillId="2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4" borderId="20" xfId="0" quotePrefix="1" applyFont="1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9" fillId="9" borderId="22" xfId="0" applyFont="1" applyFill="1" applyBorder="1"/>
    <xf numFmtId="0" fontId="9" fillId="10" borderId="22" xfId="0" applyFont="1" applyFill="1" applyBorder="1"/>
    <xf numFmtId="0" fontId="9" fillId="0" borderId="7" xfId="0" applyFont="1" applyBorder="1"/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16" fillId="9" borderId="27" xfId="0" applyFont="1" applyFill="1" applyBorder="1"/>
    <xf numFmtId="0" fontId="16" fillId="10" borderId="27" xfId="0" applyFont="1" applyFill="1" applyBorder="1"/>
    <xf numFmtId="0" fontId="11" fillId="3" borderId="33" xfId="0" applyFont="1" applyFill="1" applyBorder="1" applyAlignment="1">
      <alignment horizontal="center"/>
    </xf>
    <xf numFmtId="0" fontId="0" fillId="0" borderId="22" xfId="0" applyBorder="1"/>
    <xf numFmtId="0" fontId="13" fillId="0" borderId="15" xfId="0" applyFont="1" applyBorder="1"/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4" fontId="3" fillId="7" borderId="22" xfId="0" applyNumberFormat="1" applyFont="1" applyFill="1" applyBorder="1" applyAlignment="1">
      <alignment horizontal="left"/>
    </xf>
    <xf numFmtId="0" fontId="3" fillId="7" borderId="22" xfId="0" applyFont="1" applyFill="1" applyBorder="1" applyAlignment="1">
      <alignment horizontal="left"/>
    </xf>
    <xf numFmtId="0" fontId="3" fillId="7" borderId="25" xfId="0" applyFont="1" applyFill="1" applyBorder="1" applyAlignment="1">
      <alignment horizontal="left"/>
    </xf>
    <xf numFmtId="0" fontId="9" fillId="7" borderId="22" xfId="0" applyFont="1" applyFill="1" applyBorder="1" applyAlignment="1">
      <alignment horizontal="left"/>
    </xf>
    <xf numFmtId="0" fontId="9" fillId="7" borderId="25" xfId="0" applyFont="1" applyFill="1" applyBorder="1" applyAlignment="1">
      <alignment horizontal="left"/>
    </xf>
    <xf numFmtId="0" fontId="12" fillId="0" borderId="0" xfId="0" applyFont="1"/>
    <xf numFmtId="0" fontId="3" fillId="2" borderId="3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0" xfId="0" applyFont="1"/>
    <xf numFmtId="0" fontId="10" fillId="3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3"/>
  <sheetViews>
    <sheetView tabSelected="1" zoomScale="115" zoomScaleNormal="115" workbookViewId="0">
      <selection activeCell="F41" sqref="F41"/>
    </sheetView>
  </sheetViews>
  <sheetFormatPr defaultRowHeight="13" x14ac:dyDescent="0.3"/>
  <cols>
    <col min="1" max="1" width="17.36328125" style="1" customWidth="1"/>
    <col min="2" max="2" width="13.453125" style="1" customWidth="1"/>
    <col min="3" max="9" width="3.6328125" style="1" customWidth="1"/>
    <col min="10" max="10" width="5.453125" style="1" customWidth="1"/>
    <col min="11" max="21" width="3.6328125" style="1" customWidth="1"/>
    <col min="22" max="22" width="6.08984375" style="1" customWidth="1"/>
    <col min="23" max="24" width="5.6328125" style="1" customWidth="1"/>
    <col min="25" max="25" width="8" style="1" customWidth="1"/>
    <col min="26" max="26" width="7.6328125" style="1" customWidth="1"/>
    <col min="27" max="27" width="8.54296875" style="6" customWidth="1"/>
    <col min="29" max="29" width="9.36328125" customWidth="1"/>
  </cols>
  <sheetData>
    <row r="1" spans="1:32" s="4" customFormat="1" ht="33" thickBot="1" x14ac:dyDescent="0.7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</row>
    <row r="2" spans="1:32" s="5" customFormat="1" ht="15" customHeight="1" thickBot="1" x14ac:dyDescent="0.35">
      <c r="A2" s="33" t="s">
        <v>1</v>
      </c>
      <c r="B2" s="54" t="s">
        <v>46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/>
    </row>
    <row r="3" spans="1:32" s="5" customFormat="1" ht="15" customHeight="1" thickBot="1" x14ac:dyDescent="0.45">
      <c r="A3" s="33" t="s">
        <v>2</v>
      </c>
      <c r="B3" s="56" t="s">
        <v>26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7"/>
      <c r="AD3" s="29"/>
      <c r="AE3" s="29"/>
      <c r="AF3" s="29"/>
    </row>
    <row r="4" spans="1:32" s="5" customFormat="1" ht="15" customHeight="1" thickBot="1" x14ac:dyDescent="0.45">
      <c r="A4" s="33" t="s">
        <v>25</v>
      </c>
      <c r="B4" s="56" t="s">
        <v>42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7"/>
      <c r="AD4" s="29"/>
      <c r="AE4" s="29"/>
      <c r="AF4" s="29"/>
    </row>
    <row r="5" spans="1:32" s="5" customFormat="1" ht="15" customHeight="1" thickBot="1" x14ac:dyDescent="0.35">
      <c r="A5" s="33" t="s">
        <v>3</v>
      </c>
      <c r="B5" s="58">
        <v>45416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60"/>
    </row>
    <row r="6" spans="1:32" s="5" customFormat="1" ht="15" customHeight="1" thickBot="1" x14ac:dyDescent="0.35">
      <c r="A6" s="33" t="s">
        <v>4</v>
      </c>
      <c r="B6" s="61" t="s">
        <v>43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</row>
    <row r="7" spans="1:32" s="5" customFormat="1" ht="15" customHeight="1" thickBot="1" x14ac:dyDescent="0.35">
      <c r="A7" s="33" t="s">
        <v>5</v>
      </c>
      <c r="B7" s="61" t="s">
        <v>62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2"/>
    </row>
    <row r="8" spans="1:32" s="5" customFormat="1" ht="15" customHeight="1" thickBot="1" x14ac:dyDescent="0.35">
      <c r="A8" s="33" t="s">
        <v>9</v>
      </c>
      <c r="B8" s="61" t="s">
        <v>23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2"/>
    </row>
    <row r="9" spans="1:32" s="5" customFormat="1" ht="15" customHeight="1" thickBot="1" x14ac:dyDescent="0.35">
      <c r="A9" s="33" t="s">
        <v>12</v>
      </c>
      <c r="B9" s="61" t="s">
        <v>19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2"/>
    </row>
    <row r="10" spans="1:32" s="5" customFormat="1" ht="15" customHeight="1" thickBot="1" x14ac:dyDescent="0.35">
      <c r="A10" s="33" t="s">
        <v>10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6"/>
    </row>
    <row r="11" spans="1:32" s="5" customFormat="1" ht="15" customHeight="1" thickBot="1" x14ac:dyDescent="0.35">
      <c r="A11" s="33" t="s">
        <v>11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6"/>
    </row>
    <row r="12" spans="1:32" s="5" customFormat="1" ht="15" customHeight="1" thickBot="1" x14ac:dyDescent="0.35">
      <c r="A12" s="33" t="s">
        <v>6</v>
      </c>
      <c r="B12" s="61" t="s">
        <v>45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2"/>
    </row>
    <row r="13" spans="1:32" s="5" customFormat="1" ht="15" customHeight="1" thickBot="1" x14ac:dyDescent="0.35">
      <c r="A13" s="33" t="s">
        <v>7</v>
      </c>
      <c r="B13" s="61" t="s">
        <v>44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2"/>
    </row>
    <row r="14" spans="1:32" s="3" customFormat="1" ht="16" thickBot="1" x14ac:dyDescent="0.4">
      <c r="A14" s="64" t="s">
        <v>8</v>
      </c>
      <c r="B14" s="64" t="s">
        <v>22</v>
      </c>
      <c r="C14" s="72" t="s">
        <v>40</v>
      </c>
      <c r="D14" s="72"/>
      <c r="E14" s="72"/>
      <c r="F14" s="72"/>
      <c r="G14" s="72"/>
      <c r="H14" s="72"/>
      <c r="I14" s="72"/>
      <c r="J14" s="73"/>
      <c r="K14" s="34"/>
      <c r="L14" s="35"/>
      <c r="M14" s="35"/>
      <c r="N14" s="35"/>
      <c r="O14" s="35"/>
      <c r="P14" s="35" t="s">
        <v>39</v>
      </c>
      <c r="Q14" s="35"/>
      <c r="R14" s="35"/>
      <c r="S14" s="35"/>
      <c r="T14" s="35"/>
      <c r="U14" s="35"/>
      <c r="V14" s="36"/>
      <c r="W14" s="69" t="s">
        <v>16</v>
      </c>
      <c r="X14" s="70"/>
      <c r="Y14" s="71"/>
      <c r="Z14" s="67" t="s">
        <v>13</v>
      </c>
      <c r="AA14" s="68"/>
      <c r="AB14" s="37" t="s">
        <v>36</v>
      </c>
      <c r="AC14" s="38" t="s">
        <v>41</v>
      </c>
    </row>
    <row r="15" spans="1:32" s="3" customFormat="1" ht="13.5" thickBot="1" x14ac:dyDescent="0.35">
      <c r="A15" s="65"/>
      <c r="B15" s="74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24</v>
      </c>
      <c r="K15" s="17">
        <v>10</v>
      </c>
      <c r="L15" s="17">
        <v>9</v>
      </c>
      <c r="M15" s="17">
        <v>8</v>
      </c>
      <c r="N15" s="17">
        <v>7</v>
      </c>
      <c r="O15" s="17">
        <v>6</v>
      </c>
      <c r="P15" s="17">
        <v>5</v>
      </c>
      <c r="Q15" s="17">
        <v>4</v>
      </c>
      <c r="R15" s="17">
        <v>3</v>
      </c>
      <c r="S15" s="17">
        <v>2</v>
      </c>
      <c r="T15" s="17">
        <v>1</v>
      </c>
      <c r="U15" s="17">
        <v>0</v>
      </c>
      <c r="V15" s="11" t="s">
        <v>24</v>
      </c>
      <c r="W15" s="18" t="s">
        <v>17</v>
      </c>
      <c r="X15" s="12" t="s">
        <v>18</v>
      </c>
      <c r="Y15" s="13" t="s">
        <v>24</v>
      </c>
      <c r="Z15" s="10" t="s">
        <v>14</v>
      </c>
      <c r="AA15" s="30" t="s">
        <v>15</v>
      </c>
      <c r="AB15" s="31" t="s">
        <v>37</v>
      </c>
      <c r="AC15" s="32" t="s">
        <v>38</v>
      </c>
    </row>
    <row r="16" spans="1:32" ht="15" customHeight="1" thickBot="1" x14ac:dyDescent="0.4">
      <c r="A16" s="41" t="s">
        <v>57</v>
      </c>
      <c r="B16" s="41" t="s">
        <v>42</v>
      </c>
      <c r="C16" s="42">
        <v>12</v>
      </c>
      <c r="D16" s="43">
        <v>3</v>
      </c>
      <c r="E16" s="43"/>
      <c r="F16" s="43"/>
      <c r="G16" s="43"/>
      <c r="H16" s="43"/>
      <c r="I16" s="44"/>
      <c r="J16" s="16">
        <f t="shared" ref="J16:J26" si="0">IF(SUM(C16:I16)=0,0,IF(SUM(C16:I16)&lt;15,"CHYBÍ",IF(SUM(C16:I16)&gt;15,"MOC",IF(SUM(C16:I16)=15,SUM(C16*10+D16*9+E16*8+F16*7+G16*6+H16*5)))))</f>
        <v>147</v>
      </c>
      <c r="K16" s="45">
        <v>4</v>
      </c>
      <c r="L16" s="46">
        <v>6</v>
      </c>
      <c r="M16" s="46">
        <v>4</v>
      </c>
      <c r="N16" s="46"/>
      <c r="O16" s="46">
        <v>1</v>
      </c>
      <c r="P16" s="46"/>
      <c r="Q16" s="46"/>
      <c r="R16" s="46"/>
      <c r="S16" s="46"/>
      <c r="T16" s="46"/>
      <c r="U16" s="47"/>
      <c r="V16" s="22">
        <f t="shared" ref="V16:V26" si="1">IF(SUM(K16:U16)=0,0,IF(SUM(K16:U16)&lt;15,"CHYBÍ",IF(SUM(K16:U16)=15,SUM(K16*10+L16*9+M16*8+N16*7+O16*6+P16*5+Q16*4+R16*3+S16*2+T16*1,IF(SUM(K16:U16)&gt;15,"MOC")))))</f>
        <v>132</v>
      </c>
      <c r="W16" s="48">
        <v>75</v>
      </c>
      <c r="X16" s="49">
        <v>23.54</v>
      </c>
      <c r="Y16" s="20">
        <f t="shared" ref="Y16:Y26" si="2">SUM(W16-X16)</f>
        <v>51.46</v>
      </c>
      <c r="Z16" s="14">
        <f t="shared" ref="Z16:Z26" si="3">SUM(J16+V16+Y16)</f>
        <v>330.46</v>
      </c>
      <c r="AA16" s="39">
        <f>RANK(Z16,$Z$16:$Z$26)</f>
        <v>1</v>
      </c>
      <c r="AB16" s="40" t="s">
        <v>58</v>
      </c>
      <c r="AC16" s="40" t="s">
        <v>59</v>
      </c>
    </row>
    <row r="17" spans="1:29" ht="15" customHeight="1" thickBot="1" x14ac:dyDescent="0.4">
      <c r="A17" s="15" t="s">
        <v>50</v>
      </c>
      <c r="B17" s="15" t="s">
        <v>42</v>
      </c>
      <c r="C17" s="23">
        <v>11</v>
      </c>
      <c r="D17" s="24">
        <v>3</v>
      </c>
      <c r="E17" s="24">
        <v>1</v>
      </c>
      <c r="F17" s="24"/>
      <c r="G17" s="24"/>
      <c r="H17" s="24"/>
      <c r="I17" s="25"/>
      <c r="J17" s="16">
        <f t="shared" si="0"/>
        <v>145</v>
      </c>
      <c r="K17" s="26">
        <v>1</v>
      </c>
      <c r="L17" s="24">
        <v>7</v>
      </c>
      <c r="M17" s="24">
        <v>6</v>
      </c>
      <c r="N17" s="24"/>
      <c r="O17" s="24"/>
      <c r="P17" s="24"/>
      <c r="Q17" s="24"/>
      <c r="R17" s="24"/>
      <c r="S17" s="24"/>
      <c r="T17" s="24"/>
      <c r="U17" s="27">
        <v>1</v>
      </c>
      <c r="V17" s="22">
        <f t="shared" si="1"/>
        <v>121</v>
      </c>
      <c r="W17" s="23">
        <v>77</v>
      </c>
      <c r="X17" s="28">
        <v>26.22</v>
      </c>
      <c r="Y17" s="21">
        <f t="shared" si="2"/>
        <v>50.78</v>
      </c>
      <c r="Z17" s="19">
        <f t="shared" si="3"/>
        <v>316.77999999999997</v>
      </c>
      <c r="AA17" s="39">
        <f>RANK(Z17,$Z$16:$Z$26)</f>
        <v>2</v>
      </c>
      <c r="AB17" s="40" t="s">
        <v>59</v>
      </c>
      <c r="AC17" s="40" t="s">
        <v>61</v>
      </c>
    </row>
    <row r="18" spans="1:29" ht="15" customHeight="1" thickBot="1" x14ac:dyDescent="0.4">
      <c r="A18" s="15" t="s">
        <v>51</v>
      </c>
      <c r="B18" s="15" t="s">
        <v>42</v>
      </c>
      <c r="C18" s="23">
        <v>5</v>
      </c>
      <c r="D18" s="24">
        <v>10</v>
      </c>
      <c r="E18" s="24"/>
      <c r="F18" s="24"/>
      <c r="G18" s="24"/>
      <c r="H18" s="24"/>
      <c r="I18" s="25"/>
      <c r="J18" s="16">
        <f t="shared" si="0"/>
        <v>140</v>
      </c>
      <c r="K18" s="26">
        <v>4</v>
      </c>
      <c r="L18" s="24">
        <v>3</v>
      </c>
      <c r="M18" s="24">
        <v>3</v>
      </c>
      <c r="N18" s="24">
        <v>2</v>
      </c>
      <c r="O18" s="24">
        <v>2</v>
      </c>
      <c r="P18" s="24"/>
      <c r="Q18" s="24">
        <v>1</v>
      </c>
      <c r="R18" s="24"/>
      <c r="S18" s="24"/>
      <c r="T18" s="24"/>
      <c r="U18" s="27"/>
      <c r="V18" s="22">
        <f t="shared" si="1"/>
        <v>121</v>
      </c>
      <c r="W18" s="23">
        <v>70</v>
      </c>
      <c r="X18" s="28">
        <v>18.41</v>
      </c>
      <c r="Y18" s="21">
        <f t="shared" si="2"/>
        <v>51.59</v>
      </c>
      <c r="Z18" s="19">
        <f t="shared" si="3"/>
        <v>312.59000000000003</v>
      </c>
      <c r="AA18" s="39">
        <f>RANK(Z18,$Z$16:$Z$26)</f>
        <v>3</v>
      </c>
      <c r="AB18" s="40" t="s">
        <v>59</v>
      </c>
      <c r="AC18" s="40" t="s">
        <v>61</v>
      </c>
    </row>
    <row r="19" spans="1:29" ht="15" customHeight="1" thickBot="1" x14ac:dyDescent="0.4">
      <c r="A19" s="15" t="s">
        <v>49</v>
      </c>
      <c r="B19" s="15" t="s">
        <v>42</v>
      </c>
      <c r="C19" s="23">
        <v>10</v>
      </c>
      <c r="D19" s="24">
        <v>4</v>
      </c>
      <c r="E19" s="24">
        <v>1</v>
      </c>
      <c r="F19" s="24"/>
      <c r="G19" s="24"/>
      <c r="H19" s="24"/>
      <c r="I19" s="25"/>
      <c r="J19" s="16">
        <f t="shared" si="0"/>
        <v>144</v>
      </c>
      <c r="K19" s="26">
        <v>4</v>
      </c>
      <c r="L19" s="24">
        <v>4</v>
      </c>
      <c r="M19" s="24">
        <v>4</v>
      </c>
      <c r="N19" s="24">
        <v>2</v>
      </c>
      <c r="O19" s="24">
        <v>1</v>
      </c>
      <c r="P19" s="24"/>
      <c r="Q19" s="24"/>
      <c r="R19" s="24"/>
      <c r="S19" s="24"/>
      <c r="T19" s="24"/>
      <c r="U19" s="27"/>
      <c r="V19" s="22">
        <f t="shared" si="1"/>
        <v>128</v>
      </c>
      <c r="W19" s="23">
        <v>56</v>
      </c>
      <c r="X19" s="50">
        <v>18.27</v>
      </c>
      <c r="Y19" s="21">
        <f t="shared" si="2"/>
        <v>37.730000000000004</v>
      </c>
      <c r="Z19" s="19">
        <f t="shared" si="3"/>
        <v>309.73</v>
      </c>
      <c r="AA19" s="39">
        <f>RANK(Z19,$Z$16:$Z$26)</f>
        <v>4</v>
      </c>
      <c r="AB19" s="40" t="s">
        <v>59</v>
      </c>
      <c r="AC19" s="40" t="s">
        <v>60</v>
      </c>
    </row>
    <row r="20" spans="1:29" ht="15" customHeight="1" thickBot="1" x14ac:dyDescent="0.4">
      <c r="A20" s="15" t="s">
        <v>52</v>
      </c>
      <c r="B20" s="15" t="s">
        <v>42</v>
      </c>
      <c r="C20" s="23">
        <v>8</v>
      </c>
      <c r="D20" s="24">
        <v>5</v>
      </c>
      <c r="E20" s="24">
        <v>2</v>
      </c>
      <c r="F20" s="24"/>
      <c r="G20" s="24"/>
      <c r="H20" s="24"/>
      <c r="I20" s="25"/>
      <c r="J20" s="16">
        <f t="shared" si="0"/>
        <v>141</v>
      </c>
      <c r="K20" s="26">
        <v>4</v>
      </c>
      <c r="L20" s="24">
        <v>6</v>
      </c>
      <c r="M20" s="24">
        <v>3</v>
      </c>
      <c r="N20" s="24">
        <v>1</v>
      </c>
      <c r="O20" s="24"/>
      <c r="P20" s="24">
        <v>1</v>
      </c>
      <c r="Q20" s="24"/>
      <c r="R20" s="24"/>
      <c r="S20" s="24"/>
      <c r="T20" s="24"/>
      <c r="U20" s="27"/>
      <c r="V20" s="22">
        <f t="shared" si="1"/>
        <v>130</v>
      </c>
      <c r="W20" s="23">
        <v>57</v>
      </c>
      <c r="X20" s="28">
        <v>19.7</v>
      </c>
      <c r="Y20" s="21">
        <f t="shared" si="2"/>
        <v>37.299999999999997</v>
      </c>
      <c r="Z20" s="19">
        <f t="shared" si="3"/>
        <v>308.3</v>
      </c>
      <c r="AA20" s="39">
        <f>RANK(Z20,$Z$16:$Z$26)</f>
        <v>5</v>
      </c>
      <c r="AB20" s="40" t="s">
        <v>59</v>
      </c>
      <c r="AC20" s="40" t="s">
        <v>60</v>
      </c>
    </row>
    <row r="21" spans="1:29" ht="15" customHeight="1" thickBot="1" x14ac:dyDescent="0.4">
      <c r="A21" s="15" t="s">
        <v>56</v>
      </c>
      <c r="B21" s="15" t="s">
        <v>42</v>
      </c>
      <c r="C21" s="23">
        <v>5</v>
      </c>
      <c r="D21" s="24">
        <v>7</v>
      </c>
      <c r="E21" s="24">
        <v>2</v>
      </c>
      <c r="F21" s="24">
        <v>1</v>
      </c>
      <c r="G21" s="24"/>
      <c r="H21" s="24"/>
      <c r="I21" s="25"/>
      <c r="J21" s="16">
        <f t="shared" si="0"/>
        <v>136</v>
      </c>
      <c r="K21" s="26">
        <v>4</v>
      </c>
      <c r="L21" s="24">
        <v>1</v>
      </c>
      <c r="M21" s="24">
        <v>5</v>
      </c>
      <c r="N21" s="24">
        <v>4</v>
      </c>
      <c r="O21" s="24"/>
      <c r="P21" s="24"/>
      <c r="Q21" s="24"/>
      <c r="R21" s="24"/>
      <c r="S21" s="24"/>
      <c r="T21" s="24"/>
      <c r="U21" s="27">
        <v>1</v>
      </c>
      <c r="V21" s="22">
        <f t="shared" si="1"/>
        <v>117</v>
      </c>
      <c r="W21" s="23">
        <v>67</v>
      </c>
      <c r="X21" s="28">
        <v>20.79</v>
      </c>
      <c r="Y21" s="21">
        <f t="shared" si="2"/>
        <v>46.21</v>
      </c>
      <c r="Z21" s="19">
        <f t="shared" si="3"/>
        <v>299.20999999999998</v>
      </c>
      <c r="AA21" s="39">
        <f>RANK(Z21,$Z$16:$Z$26)</f>
        <v>6</v>
      </c>
      <c r="AB21" s="40" t="s">
        <v>60</v>
      </c>
      <c r="AC21" s="40" t="s">
        <v>61</v>
      </c>
    </row>
    <row r="22" spans="1:29" ht="15" customHeight="1" thickBot="1" x14ac:dyDescent="0.4">
      <c r="A22" s="15" t="s">
        <v>48</v>
      </c>
      <c r="B22" s="15" t="s">
        <v>42</v>
      </c>
      <c r="C22" s="23">
        <v>4</v>
      </c>
      <c r="D22" s="24">
        <v>8</v>
      </c>
      <c r="E22" s="24">
        <v>2</v>
      </c>
      <c r="F22" s="24"/>
      <c r="G22" s="24"/>
      <c r="H22" s="24"/>
      <c r="I22" s="25">
        <v>1</v>
      </c>
      <c r="J22" s="16">
        <f t="shared" si="0"/>
        <v>128</v>
      </c>
      <c r="K22" s="26">
        <v>2</v>
      </c>
      <c r="L22" s="24">
        <v>2</v>
      </c>
      <c r="M22" s="24">
        <v>4</v>
      </c>
      <c r="N22" s="24">
        <v>4</v>
      </c>
      <c r="O22" s="24">
        <v>3</v>
      </c>
      <c r="P22" s="24"/>
      <c r="Q22" s="24"/>
      <c r="R22" s="24"/>
      <c r="S22" s="24"/>
      <c r="T22" s="24"/>
      <c r="U22" s="27"/>
      <c r="V22" s="22">
        <f t="shared" si="1"/>
        <v>116</v>
      </c>
      <c r="W22" s="23">
        <v>70</v>
      </c>
      <c r="X22" s="28">
        <v>16.239999999999998</v>
      </c>
      <c r="Y22" s="21">
        <f t="shared" si="2"/>
        <v>53.760000000000005</v>
      </c>
      <c r="Z22" s="19">
        <f t="shared" si="3"/>
        <v>297.76</v>
      </c>
      <c r="AA22" s="39">
        <f>RANK(Z22,$Z$16:$Z$26)</f>
        <v>7</v>
      </c>
      <c r="AB22" s="40" t="s">
        <v>61</v>
      </c>
      <c r="AC22" s="40" t="s">
        <v>61</v>
      </c>
    </row>
    <row r="23" spans="1:29" ht="15" customHeight="1" thickBot="1" x14ac:dyDescent="0.4">
      <c r="A23" s="15" t="s">
        <v>47</v>
      </c>
      <c r="B23" s="15" t="s">
        <v>42</v>
      </c>
      <c r="C23" s="23">
        <v>5</v>
      </c>
      <c r="D23" s="24">
        <v>6</v>
      </c>
      <c r="E23" s="24">
        <v>1</v>
      </c>
      <c r="F23" s="24">
        <v>2</v>
      </c>
      <c r="G23" s="24">
        <v>1</v>
      </c>
      <c r="H23" s="24"/>
      <c r="I23" s="25"/>
      <c r="J23" s="16">
        <f t="shared" si="0"/>
        <v>132</v>
      </c>
      <c r="K23" s="26">
        <v>4</v>
      </c>
      <c r="L23" s="24">
        <v>2</v>
      </c>
      <c r="M23" s="24">
        <v>6</v>
      </c>
      <c r="N23" s="24">
        <v>1</v>
      </c>
      <c r="O23" s="24">
        <v>2</v>
      </c>
      <c r="P23" s="24"/>
      <c r="Q23" s="24"/>
      <c r="R23" s="24"/>
      <c r="S23" s="24"/>
      <c r="T23" s="24"/>
      <c r="U23" s="27"/>
      <c r="V23" s="22">
        <f t="shared" si="1"/>
        <v>125</v>
      </c>
      <c r="W23" s="23">
        <v>36</v>
      </c>
      <c r="X23" s="28">
        <v>17.579999999999998</v>
      </c>
      <c r="Y23" s="21">
        <f t="shared" si="2"/>
        <v>18.420000000000002</v>
      </c>
      <c r="Z23" s="19">
        <f t="shared" si="3"/>
        <v>275.42</v>
      </c>
      <c r="AA23" s="39">
        <f>RANK(Z23,$Z$16:$Z$26)</f>
        <v>8</v>
      </c>
      <c r="AB23" s="40" t="s">
        <v>61</v>
      </c>
      <c r="AC23" s="40" t="s">
        <v>60</v>
      </c>
    </row>
    <row r="24" spans="1:29" ht="15" customHeight="1" thickBot="1" x14ac:dyDescent="0.4">
      <c r="A24" s="15" t="s">
        <v>55</v>
      </c>
      <c r="B24" s="15" t="s">
        <v>42</v>
      </c>
      <c r="C24" s="23">
        <v>6</v>
      </c>
      <c r="D24" s="24">
        <v>8</v>
      </c>
      <c r="E24" s="24">
        <v>1</v>
      </c>
      <c r="F24" s="24"/>
      <c r="G24" s="24"/>
      <c r="H24" s="24"/>
      <c r="I24" s="25"/>
      <c r="J24" s="16">
        <f t="shared" si="0"/>
        <v>140</v>
      </c>
      <c r="K24" s="26">
        <v>1</v>
      </c>
      <c r="L24" s="24">
        <v>5</v>
      </c>
      <c r="M24" s="24">
        <v>4</v>
      </c>
      <c r="N24" s="24">
        <v>2</v>
      </c>
      <c r="O24" s="24">
        <v>2</v>
      </c>
      <c r="P24" s="24">
        <v>1</v>
      </c>
      <c r="Q24" s="24"/>
      <c r="R24" s="24"/>
      <c r="S24" s="24"/>
      <c r="T24" s="24"/>
      <c r="U24" s="27"/>
      <c r="V24" s="22">
        <f t="shared" si="1"/>
        <v>118</v>
      </c>
      <c r="W24" s="23">
        <v>36</v>
      </c>
      <c r="X24" s="28">
        <v>19.41</v>
      </c>
      <c r="Y24" s="21">
        <f t="shared" si="2"/>
        <v>16.59</v>
      </c>
      <c r="Z24" s="19">
        <f t="shared" si="3"/>
        <v>274.58999999999997</v>
      </c>
      <c r="AA24" s="39">
        <f>RANK(Z24,$Z$16:$Z$26)</f>
        <v>9</v>
      </c>
      <c r="AB24" s="40" t="s">
        <v>59</v>
      </c>
      <c r="AC24" s="40" t="s">
        <v>61</v>
      </c>
    </row>
    <row r="25" spans="1:29" ht="15" customHeight="1" thickBot="1" x14ac:dyDescent="0.4">
      <c r="A25" s="15" t="s">
        <v>54</v>
      </c>
      <c r="B25" s="15" t="s">
        <v>42</v>
      </c>
      <c r="C25" s="23">
        <v>2</v>
      </c>
      <c r="D25" s="24">
        <v>7</v>
      </c>
      <c r="E25" s="24">
        <v>3</v>
      </c>
      <c r="F25" s="24">
        <v>2</v>
      </c>
      <c r="G25" s="24"/>
      <c r="H25" s="24"/>
      <c r="I25" s="25">
        <v>1</v>
      </c>
      <c r="J25" s="16">
        <f t="shared" si="0"/>
        <v>121</v>
      </c>
      <c r="K25" s="26">
        <v>1</v>
      </c>
      <c r="L25" s="24">
        <v>1</v>
      </c>
      <c r="M25" s="24">
        <v>1</v>
      </c>
      <c r="N25" s="24">
        <v>1</v>
      </c>
      <c r="O25" s="24">
        <v>5</v>
      </c>
      <c r="P25" s="24">
        <v>2</v>
      </c>
      <c r="Q25" s="24">
        <v>4</v>
      </c>
      <c r="R25" s="24"/>
      <c r="S25" s="24"/>
      <c r="T25" s="24"/>
      <c r="U25" s="27"/>
      <c r="V25" s="22">
        <f t="shared" si="1"/>
        <v>90</v>
      </c>
      <c r="W25" s="23">
        <v>47</v>
      </c>
      <c r="X25" s="28">
        <v>21.91</v>
      </c>
      <c r="Y25" s="21">
        <f t="shared" si="2"/>
        <v>25.09</v>
      </c>
      <c r="Z25" s="19">
        <f t="shared" si="3"/>
        <v>236.09</v>
      </c>
      <c r="AA25" s="39">
        <f>RANK(Z25,$Z$16:$Z$26)</f>
        <v>10</v>
      </c>
      <c r="AB25" s="40"/>
      <c r="AC25" s="40"/>
    </row>
    <row r="26" spans="1:29" ht="15" customHeight="1" x14ac:dyDescent="0.35">
      <c r="A26" s="15" t="s">
        <v>53</v>
      </c>
      <c r="B26" s="15" t="s">
        <v>42</v>
      </c>
      <c r="C26" s="23">
        <v>4</v>
      </c>
      <c r="D26" s="24">
        <v>4</v>
      </c>
      <c r="E26" s="24">
        <v>1</v>
      </c>
      <c r="F26" s="24">
        <v>2</v>
      </c>
      <c r="G26" s="24">
        <v>2</v>
      </c>
      <c r="H26" s="24"/>
      <c r="I26" s="25">
        <v>2</v>
      </c>
      <c r="J26" s="16">
        <f t="shared" si="0"/>
        <v>110</v>
      </c>
      <c r="K26" s="26">
        <v>2</v>
      </c>
      <c r="L26" s="24">
        <v>3</v>
      </c>
      <c r="M26" s="24">
        <v>3</v>
      </c>
      <c r="N26" s="24">
        <v>2</v>
      </c>
      <c r="O26" s="24">
        <v>1</v>
      </c>
      <c r="P26" s="24">
        <v>1</v>
      </c>
      <c r="Q26" s="24">
        <v>1</v>
      </c>
      <c r="R26" s="24"/>
      <c r="S26" s="24"/>
      <c r="T26" s="24"/>
      <c r="U26" s="27">
        <v>2</v>
      </c>
      <c r="V26" s="22">
        <f t="shared" si="1"/>
        <v>100</v>
      </c>
      <c r="W26" s="23">
        <v>23</v>
      </c>
      <c r="X26" s="28">
        <v>20.41</v>
      </c>
      <c r="Y26" s="21">
        <f t="shared" si="2"/>
        <v>2.59</v>
      </c>
      <c r="Z26" s="19">
        <f t="shared" si="3"/>
        <v>212.59</v>
      </c>
      <c r="AA26" s="39">
        <f>RANK(Z26,$Z$16:$Z$26)</f>
        <v>11</v>
      </c>
      <c r="AB26" s="40"/>
      <c r="AC26" s="40"/>
    </row>
    <row r="27" spans="1:29" ht="18" customHeight="1" x14ac:dyDescent="0.3"/>
    <row r="28" spans="1:29" x14ac:dyDescent="0.3">
      <c r="A28" s="63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6" t="s">
        <v>21</v>
      </c>
      <c r="Z28" s="66"/>
      <c r="AA28" s="66"/>
      <c r="AB28" s="66"/>
    </row>
    <row r="30" spans="1:29" x14ac:dyDescent="0.3">
      <c r="A30" t="s">
        <v>27</v>
      </c>
      <c r="B30"/>
    </row>
    <row r="31" spans="1:29" x14ac:dyDescent="0.3">
      <c r="A31" t="s">
        <v>28</v>
      </c>
      <c r="B31" s="77" t="s">
        <v>63</v>
      </c>
    </row>
    <row r="32" spans="1:29" x14ac:dyDescent="0.3">
      <c r="A32" t="s">
        <v>29</v>
      </c>
      <c r="B32" s="77" t="s">
        <v>64</v>
      </c>
    </row>
    <row r="33" spans="1:2" x14ac:dyDescent="0.3">
      <c r="A33" t="s">
        <v>30</v>
      </c>
      <c r="B33" t="s">
        <v>65</v>
      </c>
    </row>
    <row r="34" spans="1:2" x14ac:dyDescent="0.3">
      <c r="A34" t="s">
        <v>31</v>
      </c>
      <c r="B34" t="s">
        <v>66</v>
      </c>
    </row>
    <row r="35" spans="1:2" x14ac:dyDescent="0.3">
      <c r="A35" t="s">
        <v>32</v>
      </c>
      <c r="B35" t="s">
        <v>67</v>
      </c>
    </row>
    <row r="36" spans="1:2" x14ac:dyDescent="0.3">
      <c r="A36" t="s">
        <v>34</v>
      </c>
      <c r="B36" t="s">
        <v>68</v>
      </c>
    </row>
    <row r="37" spans="1:2" x14ac:dyDescent="0.3">
      <c r="A37" t="s">
        <v>35</v>
      </c>
      <c r="B37" t="s">
        <v>69</v>
      </c>
    </row>
    <row r="38" spans="1:2" x14ac:dyDescent="0.3">
      <c r="A38" t="s">
        <v>33</v>
      </c>
      <c r="B38" t="s">
        <v>70</v>
      </c>
    </row>
    <row r="259" spans="1:2" ht="14" x14ac:dyDescent="0.3">
      <c r="A259" s="2"/>
      <c r="B259" s="2"/>
    </row>
    <row r="260" spans="1:2" ht="14" x14ac:dyDescent="0.3">
      <c r="A260" s="2"/>
      <c r="B260" s="2"/>
    </row>
    <row r="261" spans="1:2" ht="14" x14ac:dyDescent="0.3">
      <c r="A261" s="2"/>
      <c r="B261" s="2"/>
    </row>
    <row r="262" spans="1:2" ht="14" x14ac:dyDescent="0.3">
      <c r="A262" s="2"/>
      <c r="B262" s="2"/>
    </row>
    <row r="263" spans="1:2" ht="14" x14ac:dyDescent="0.3">
      <c r="A263" s="2"/>
      <c r="B263" s="2"/>
    </row>
    <row r="264" spans="1:2" ht="14" x14ac:dyDescent="0.3">
      <c r="A264" s="2"/>
      <c r="B264" s="2"/>
    </row>
    <row r="265" spans="1:2" ht="14" x14ac:dyDescent="0.3">
      <c r="A265" s="2"/>
      <c r="B265" s="2"/>
    </row>
    <row r="266" spans="1:2" ht="14" x14ac:dyDescent="0.3">
      <c r="A266" s="2"/>
      <c r="B266" s="2"/>
    </row>
    <row r="267" spans="1:2" ht="14" x14ac:dyDescent="0.3">
      <c r="A267" s="2"/>
      <c r="B267" s="2"/>
    </row>
    <row r="268" spans="1:2" ht="14" x14ac:dyDescent="0.3">
      <c r="A268" s="2"/>
      <c r="B268" s="2"/>
    </row>
    <row r="269" spans="1:2" ht="14" x14ac:dyDescent="0.3">
      <c r="A269" s="2"/>
      <c r="B269" s="2"/>
    </row>
    <row r="270" spans="1:2" ht="14" x14ac:dyDescent="0.3">
      <c r="A270" s="2"/>
      <c r="B270" s="2"/>
    </row>
    <row r="271" spans="1:2" ht="14" x14ac:dyDescent="0.3">
      <c r="A271" s="2"/>
      <c r="B271" s="2"/>
    </row>
    <row r="272" spans="1:2" ht="14" x14ac:dyDescent="0.3">
      <c r="A272" s="2"/>
      <c r="B272" s="2"/>
    </row>
    <row r="273" spans="1:2" ht="14" x14ac:dyDescent="0.3">
      <c r="A273" s="2"/>
      <c r="B273" s="2"/>
    </row>
    <row r="274" spans="1:2" ht="14" x14ac:dyDescent="0.3">
      <c r="A274" s="2"/>
      <c r="B274" s="2"/>
    </row>
    <row r="275" spans="1:2" ht="14" x14ac:dyDescent="0.3">
      <c r="A275" s="2"/>
      <c r="B275" s="2"/>
    </row>
    <row r="276" spans="1:2" ht="14" x14ac:dyDescent="0.3">
      <c r="A276" s="2"/>
      <c r="B276" s="2"/>
    </row>
    <row r="277" spans="1:2" ht="14" x14ac:dyDescent="0.3">
      <c r="A277" s="2"/>
      <c r="B277" s="2"/>
    </row>
    <row r="278" spans="1:2" ht="14" x14ac:dyDescent="0.3">
      <c r="A278" s="2"/>
      <c r="B278" s="2"/>
    </row>
    <row r="279" spans="1:2" ht="14" x14ac:dyDescent="0.3">
      <c r="A279" s="2"/>
      <c r="B279" s="2"/>
    </row>
    <row r="280" spans="1:2" ht="14" x14ac:dyDescent="0.3">
      <c r="A280" s="2"/>
      <c r="B280" s="2"/>
    </row>
    <row r="281" spans="1:2" ht="14" x14ac:dyDescent="0.3">
      <c r="A281" s="2"/>
      <c r="B281" s="2"/>
    </row>
    <row r="282" spans="1:2" ht="14" x14ac:dyDescent="0.3">
      <c r="A282" s="2"/>
      <c r="B282" s="2"/>
    </row>
    <row r="283" spans="1:2" ht="14" x14ac:dyDescent="0.3">
      <c r="A283" s="2"/>
      <c r="B283" s="2"/>
    </row>
    <row r="284" spans="1:2" ht="14" x14ac:dyDescent="0.3">
      <c r="A284" s="2"/>
      <c r="B284" s="2"/>
    </row>
    <row r="285" spans="1:2" ht="14" x14ac:dyDescent="0.3">
      <c r="A285" s="2"/>
      <c r="B285" s="2"/>
    </row>
    <row r="286" spans="1:2" ht="14" x14ac:dyDescent="0.3">
      <c r="A286" s="2"/>
      <c r="B286" s="2"/>
    </row>
    <row r="287" spans="1:2" ht="14" x14ac:dyDescent="0.3">
      <c r="A287" s="2"/>
      <c r="B287" s="2"/>
    </row>
    <row r="288" spans="1:2" ht="14" x14ac:dyDescent="0.3">
      <c r="A288" s="2"/>
      <c r="B288" s="2"/>
    </row>
    <row r="289" spans="1:2" ht="14" x14ac:dyDescent="0.3">
      <c r="A289" s="2"/>
      <c r="B289" s="2"/>
    </row>
    <row r="290" spans="1:2" ht="14" x14ac:dyDescent="0.3">
      <c r="A290" s="2"/>
      <c r="B290" s="2"/>
    </row>
    <row r="291" spans="1:2" ht="14" x14ac:dyDescent="0.3">
      <c r="A291" s="2"/>
      <c r="B291" s="2"/>
    </row>
    <row r="292" spans="1:2" ht="14" x14ac:dyDescent="0.3">
      <c r="A292" s="2"/>
      <c r="B292" s="2"/>
    </row>
    <row r="293" spans="1:2" ht="14" x14ac:dyDescent="0.3">
      <c r="A293" s="2"/>
      <c r="B293" s="2"/>
    </row>
  </sheetData>
  <sortState xmlns:xlrd2="http://schemas.microsoft.com/office/spreadsheetml/2017/richdata2" ref="A16:AF26">
    <sortCondition descending="1" ref="Z16:Z26"/>
  </sortState>
  <mergeCells count="20">
    <mergeCell ref="B6:AC6"/>
    <mergeCell ref="A28:X28"/>
    <mergeCell ref="A14:A15"/>
    <mergeCell ref="Y28:AB28"/>
    <mergeCell ref="Z14:AA14"/>
    <mergeCell ref="W14:Y14"/>
    <mergeCell ref="C14:J14"/>
    <mergeCell ref="B14:B15"/>
    <mergeCell ref="B13:AC13"/>
    <mergeCell ref="B7:AC7"/>
    <mergeCell ref="B8:AC8"/>
    <mergeCell ref="B9:AC9"/>
    <mergeCell ref="B10:AC10"/>
    <mergeCell ref="B11:AC11"/>
    <mergeCell ref="B12:AC12"/>
    <mergeCell ref="A1:AC1"/>
    <mergeCell ref="B2:AC2"/>
    <mergeCell ref="B3:AC3"/>
    <mergeCell ref="B4:AC4"/>
    <mergeCell ref="B5:AC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Přebor SVZ ČR k 78.výr.osvoboz.</vt:lpstr>
      <vt:lpstr>List1</vt:lpstr>
    </vt:vector>
  </TitlesOfParts>
  <Company>TSL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</dc:creator>
  <cp:lastModifiedBy>Vít Vodrážka</cp:lastModifiedBy>
  <cp:lastPrinted>2015-05-02T18:33:02Z</cp:lastPrinted>
  <dcterms:created xsi:type="dcterms:W3CDTF">2003-05-05T11:08:53Z</dcterms:created>
  <dcterms:modified xsi:type="dcterms:W3CDTF">2024-05-04T10:23:51Z</dcterms:modified>
</cp:coreProperties>
</file>