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14" firstSheet="4" activeTab="4"/>
  </bookViews>
  <sheets>
    <sheet name="(2)" sheetId="27" state="hidden" r:id="rId1"/>
    <sheet name="(3)" sheetId="28" state="hidden" r:id="rId2"/>
    <sheet name="(4)" sheetId="59" state="hidden" r:id="rId3"/>
    <sheet name="(5)" sheetId="30" state="hidden" r:id="rId4"/>
    <sheet name="2022" sheetId="61" r:id="rId5"/>
    <sheet name="2021" sheetId="60" r:id="rId6"/>
    <sheet name="2019" sheetId="31" r:id="rId7"/>
    <sheet name="2018" sheetId="58" r:id="rId8"/>
    <sheet name="2017" sheetId="1" r:id="rId9"/>
    <sheet name="2016" sheetId="6" r:id="rId10"/>
    <sheet name="2015" sheetId="11" r:id="rId11"/>
    <sheet name="2014" sheetId="16" r:id="rId12"/>
    <sheet name="2013-2" sheetId="32" r:id="rId13"/>
    <sheet name="2013-1" sheetId="37" r:id="rId14"/>
    <sheet name="2012-3" sheetId="40" r:id="rId15"/>
    <sheet name="2012-2" sheetId="39" r:id="rId16"/>
    <sheet name="2012-1" sheetId="38" r:id="rId17"/>
    <sheet name="2011-3" sheetId="43" r:id="rId18"/>
    <sheet name="2011-2" sheetId="42" r:id="rId19"/>
    <sheet name="2011-1" sheetId="41" r:id="rId20"/>
    <sheet name="2010-2" sheetId="44" r:id="rId21"/>
    <sheet name="2010-1" sheetId="45" r:id="rId22"/>
    <sheet name="2009-4" sheetId="46" r:id="rId23"/>
    <sheet name="2009-3" sheetId="47" r:id="rId24"/>
    <sheet name="2009-2" sheetId="48" r:id="rId25"/>
    <sheet name="2009-1" sheetId="49" r:id="rId26"/>
    <sheet name="2008-4" sheetId="50" r:id="rId27"/>
    <sheet name="2008-3" sheetId="51" r:id="rId28"/>
    <sheet name="2008-2" sheetId="52" r:id="rId29"/>
    <sheet name="2008-1" sheetId="53" r:id="rId30"/>
    <sheet name="2007-4" sheetId="54" r:id="rId31"/>
    <sheet name="2007-3" sheetId="55" r:id="rId32"/>
    <sheet name="2007-2" sheetId="56" r:id="rId33"/>
    <sheet name="2007-1" sheetId="57" r:id="rId34"/>
  </sheets>
  <definedNames>
    <definedName name="Excel_BuiltIn_Print_Area" localSheetId="0">'(2)'!$A$1:$J$33</definedName>
    <definedName name="Excel_BuiltIn_Print_Area" localSheetId="1">'(3)'!$A$1:$O$35</definedName>
    <definedName name="Excel_BuiltIn_Print_Area" localSheetId="2">'(4)'!$A$1:$G$33</definedName>
    <definedName name="Excel_BuiltIn_Print_Area" localSheetId="3">'(5)'!$A$1:$K$34</definedName>
    <definedName name="Excel_BuiltIn_Print_Area" localSheetId="8">'2017'!$A$1:$J$38</definedName>
    <definedName name="Excel_BuiltIn_Print_Area" localSheetId="7">'2018'!$A$1:$J$39</definedName>
    <definedName name="Excel_BuiltIn_Print_Area" localSheetId="6">'2019'!$A$1:$AS$36</definedName>
    <definedName name="Excel_BuiltIn_Print_Area" localSheetId="5">'2021'!$A$1:$AS$31</definedName>
    <definedName name="_xlnm.Print_Area" localSheetId="0">'(2)'!$A$1:$J$34</definedName>
    <definedName name="_xlnm.Print_Area" localSheetId="1">'(3)'!$A$1:$O$35</definedName>
    <definedName name="_xlnm.Print_Area" localSheetId="2">'(4)'!$A$1:$G$34</definedName>
    <definedName name="_xlnm.Print_Area" localSheetId="3">'(5)'!$A$1:$K$34</definedName>
    <definedName name="_xlnm.Print_Area" localSheetId="15">'2012-2'!$A$1:$J$44</definedName>
    <definedName name="_xlnm.Print_Area" localSheetId="13">'2013-1'!$A$1:$J$38</definedName>
    <definedName name="_xlnm.Print_Area" localSheetId="12">'2013-2'!$A$1:$J$38</definedName>
    <definedName name="_xlnm.Print_Area" localSheetId="11">'2014'!$A$1:$J$38</definedName>
    <definedName name="_xlnm.Print_Area" localSheetId="10">'2015'!$A$1:$J$37</definedName>
    <definedName name="_xlnm.Print_Area" localSheetId="9">'2016'!$A$1:$J$38</definedName>
    <definedName name="_xlnm.Print_Area" localSheetId="6">'2019'!$A$1:$AS$36</definedName>
    <definedName name="_xlnm.Print_Area" localSheetId="5">'2021'!$A$1:$AS$31</definedName>
    <definedName name="Excel_BuiltIn_Print_Area" localSheetId="4">'2022'!$A$1:$AS$26</definedName>
    <definedName name="_xlnm.Print_Area" localSheetId="4">'2022'!$A$1:$AS$33</definedName>
  </definedNames>
  <calcPr calcId="144525"/>
</workbook>
</file>

<file path=xl/comments1.xml><?xml version="1.0" encoding="utf-8"?>
<comments xmlns="http://schemas.openxmlformats.org/spreadsheetml/2006/main">
  <authors>
    <author>Vít</author>
  </authors>
  <commentList>
    <comment ref="AQ18" authorId="0">
      <text>
        <r>
          <rPr>
            <sz val="9"/>
            <rFont val="Times New Roman"/>
            <charset val="0"/>
          </rPr>
          <t>DSQ v disciplině za manipulaci se zbraní - vypadnutí pistole z pouzdra v průběhu plnění části disciplíny s dlouhou zbraní.
Bez ohledu na výše uvedené hodnocení discipliny 0 - nesplnění požadavku na hodnocení</t>
        </r>
      </text>
    </comment>
  </commentList>
</comments>
</file>

<file path=xl/sharedStrings.xml><?xml version="1.0" encoding="utf-8"?>
<sst xmlns="http://schemas.openxmlformats.org/spreadsheetml/2006/main" count="3080" uniqueCount="414">
  <si>
    <t>(2)           jméno</t>
  </si>
  <si>
    <t>T1</t>
  </si>
  <si>
    <t>T2</t>
  </si>
  <si>
    <t>T3</t>
  </si>
  <si>
    <t>T4</t>
  </si>
  <si>
    <t>T5</t>
  </si>
  <si>
    <t>body</t>
  </si>
  <si>
    <t>pen.</t>
  </si>
  <si>
    <t>čas</t>
  </si>
  <si>
    <t>výsledek</t>
  </si>
  <si>
    <t>(3)         jméno</t>
  </si>
  <si>
    <t>T6</t>
  </si>
  <si>
    <t>T7</t>
  </si>
  <si>
    <t>T8</t>
  </si>
  <si>
    <t>T9</t>
  </si>
  <si>
    <t>T10</t>
  </si>
  <si>
    <t>(4)           jméno</t>
  </si>
  <si>
    <t>(5)             jméno</t>
  </si>
  <si>
    <t>mezi-
výsledek</t>
  </si>
  <si>
    <t>červená =</t>
  </si>
  <si>
    <t>chybějící zásah v terči = 0,00 v disciplině</t>
  </si>
  <si>
    <t>VÝSLEDKOVÁ  LISTINA</t>
  </si>
  <si>
    <t>Název soutěže</t>
  </si>
  <si>
    <t>Útočná puška</t>
  </si>
  <si>
    <t>Č.sout.</t>
  </si>
  <si>
    <t>0922</t>
  </si>
  <si>
    <t>Pořadatel</t>
  </si>
  <si>
    <t>KVZ Polná</t>
  </si>
  <si>
    <t>Ročník</t>
  </si>
  <si>
    <t>XVI.</t>
  </si>
  <si>
    <t>Termín konání</t>
  </si>
  <si>
    <t>22.10.2022</t>
  </si>
  <si>
    <t>Kolo</t>
  </si>
  <si>
    <t>Místo konání</t>
  </si>
  <si>
    <t>Střelnice SSK Batelov</t>
  </si>
  <si>
    <t>Počet účastníků</t>
  </si>
  <si>
    <t>Disciplíny</t>
  </si>
  <si>
    <t>Dle propozic</t>
  </si>
  <si>
    <t>Herní systém</t>
  </si>
  <si>
    <t>do hodnocení součet všech disciplin</t>
  </si>
  <si>
    <t>Protesty</t>
  </si>
  <si>
    <t xml:space="preserve"> - </t>
  </si>
  <si>
    <t>Diskvalifikace</t>
  </si>
  <si>
    <t>M.Svoboda diskvalifikace v disciplině "Náhlá smrt" (bezpečnost)</t>
  </si>
  <si>
    <t>Hlavní rozhodčí</t>
  </si>
  <si>
    <t>Jiří Zvolánek</t>
  </si>
  <si>
    <t>Ředitel soutěže</t>
  </si>
  <si>
    <t>Ing. Karel Smejkal</t>
  </si>
  <si>
    <t>Jméno, Příjmení, Titul</t>
  </si>
  <si>
    <t>Organizace, klub</t>
  </si>
  <si>
    <t>Číslo
průkazu</t>
  </si>
  <si>
    <t>Přesná
střelba</t>
  </si>
  <si>
    <t>Disc. 2</t>
  </si>
  <si>
    <t>Disc. 3</t>
  </si>
  <si>
    <t>Disc. 4</t>
  </si>
  <si>
    <r>
      <rPr>
        <sz val="10"/>
        <rFont val="Times New Roman CE"/>
        <charset val="238"/>
      </rPr>
      <t xml:space="preserve">Náhlá smrt
</t>
    </r>
    <r>
      <rPr>
        <sz val="8"/>
        <rFont val="Times New Roman CE"/>
        <charset val="238"/>
      </rPr>
      <t>chybějící zásah v terči (červená) = 0,00 v disciplině</t>
    </r>
  </si>
  <si>
    <t>CELKEM</t>
  </si>
  <si>
    <t>BODY</t>
  </si>
  <si>
    <t>POŘADÍ</t>
  </si>
  <si>
    <t>Vít Vodrážka</t>
  </si>
  <si>
    <t>3259</t>
  </si>
  <si>
    <t>I.</t>
  </si>
  <si>
    <t>Robert Havelka</t>
  </si>
  <si>
    <t>0719</t>
  </si>
  <si>
    <t>II.</t>
  </si>
  <si>
    <t>Michal Svoboda</t>
  </si>
  <si>
    <t>KVZ Policie Počátky</t>
  </si>
  <si>
    <t>0195</t>
  </si>
  <si>
    <t>DSQ</t>
  </si>
  <si>
    <t>III.</t>
  </si>
  <si>
    <t>Radek Dvořák</t>
  </si>
  <si>
    <t>0492</t>
  </si>
  <si>
    <t>4.</t>
  </si>
  <si>
    <t>Viktor Fuksa</t>
  </si>
  <si>
    <t>5131</t>
  </si>
  <si>
    <t>5.</t>
  </si>
  <si>
    <t>3424</t>
  </si>
  <si>
    <t>6.</t>
  </si>
  <si>
    <t>Jan Bělohlávek, Ing.</t>
  </si>
  <si>
    <t>0093</t>
  </si>
  <si>
    <t>7.</t>
  </si>
  <si>
    <t>Milan Doležal</t>
  </si>
  <si>
    <t>0415</t>
  </si>
  <si>
    <t>8.</t>
  </si>
  <si>
    <t>Bohumil Herceg</t>
  </si>
  <si>
    <t>0745</t>
  </si>
  <si>
    <t>9.</t>
  </si>
  <si>
    <t>Karel Smejkal, Ing</t>
  </si>
  <si>
    <t>5208</t>
  </si>
  <si>
    <t>10.</t>
  </si>
  <si>
    <t>Marian Cap</t>
  </si>
  <si>
    <t>3784</t>
  </si>
  <si>
    <t>11.</t>
  </si>
  <si>
    <t>Ředitel soutěže:</t>
  </si>
  <si>
    <t>2-422</t>
  </si>
  <si>
    <t>1-190</t>
  </si>
  <si>
    <t>Hlavní rozhodčí:</t>
  </si>
  <si>
    <t>2-290</t>
  </si>
  <si>
    <t>Další rozhodčí:</t>
  </si>
  <si>
    <t>Ing. Jan Bělohlávek</t>
  </si>
  <si>
    <t>1-044</t>
  </si>
  <si>
    <t>Zdeněk Vala</t>
  </si>
  <si>
    <t>2-288</t>
  </si>
  <si>
    <t>3-385</t>
  </si>
  <si>
    <t>1-098</t>
  </si>
  <si>
    <t>3-636</t>
  </si>
  <si>
    <t>3-637</t>
  </si>
  <si>
    <t>0920</t>
  </si>
  <si>
    <t>XV.</t>
  </si>
  <si>
    <t>23.10.2021</t>
  </si>
  <si>
    <t>14 (+1 mimo soutěž)</t>
  </si>
  <si>
    <t>Ing. Lukáš Vomela</t>
  </si>
  <si>
    <t>Petr Růžička</t>
  </si>
  <si>
    <t>5334</t>
  </si>
  <si>
    <t>Pavel Červenka</t>
  </si>
  <si>
    <t>KVZ Pelhřimov</t>
  </si>
  <si>
    <t>5085</t>
  </si>
  <si>
    <t>Pavel Vlček, Ing.</t>
  </si>
  <si>
    <t>3244</t>
  </si>
  <si>
    <t>Jaroslav Kostříž</t>
  </si>
  <si>
    <t>5773</t>
  </si>
  <si>
    <t>Pavel Čurda, MUDr.</t>
  </si>
  <si>
    <t>0350</t>
  </si>
  <si>
    <t>12.</t>
  </si>
  <si>
    <t>13.</t>
  </si>
  <si>
    <t>14.</t>
  </si>
  <si>
    <t>Lukáš Vomela, Ing.</t>
  </si>
  <si>
    <t>3279</t>
  </si>
  <si>
    <t>MIMO SOUTĚŽ</t>
  </si>
  <si>
    <t>0921</t>
  </si>
  <si>
    <t>XIV.</t>
  </si>
  <si>
    <t>26.10.2019</t>
  </si>
  <si>
    <t>JUDr. Ladislav Dolejší</t>
  </si>
  <si>
    <t>Antonín Jelínek</t>
  </si>
  <si>
    <t>1045</t>
  </si>
  <si>
    <t>Ladislav Dolejší, JUDr.</t>
  </si>
  <si>
    <t>4597</t>
  </si>
  <si>
    <t>XIII.</t>
  </si>
  <si>
    <t>27.10.2018</t>
  </si>
  <si>
    <t>19 (12x UPu+VPs / 7x SKs)</t>
  </si>
  <si>
    <t>Náhlá
smrt</t>
  </si>
  <si>
    <t>UPu + VPs</t>
  </si>
  <si>
    <t>Pavel Koltai</t>
  </si>
  <si>
    <t>KVZ Telč</t>
  </si>
  <si>
    <t>5482</t>
  </si>
  <si>
    <t>Michael Horák</t>
  </si>
  <si>
    <t>David Šťastný</t>
  </si>
  <si>
    <t>5456</t>
  </si>
  <si>
    <t>Milan Lapka</t>
  </si>
  <si>
    <t>0720</t>
  </si>
  <si>
    <t>SKs</t>
  </si>
  <si>
    <t>3120</t>
  </si>
  <si>
    <t>Ivan Vala</t>
  </si>
  <si>
    <t>4264</t>
  </si>
  <si>
    <t>0913</t>
  </si>
  <si>
    <t>XII.</t>
  </si>
  <si>
    <t>Vyplňte tak, aby bylo
možno soutěž a její
výsledky jednoznačně
vyhodnotit.  Děkujeme</t>
  </si>
  <si>
    <t>Mgr. Karel Foltýn</t>
  </si>
  <si>
    <t xml:space="preserve">Kontakt: </t>
  </si>
  <si>
    <t>David Nikodým, Bc.</t>
  </si>
  <si>
    <t>Karel Foltýn, Mgr.</t>
  </si>
  <si>
    <t>4045</t>
  </si>
  <si>
    <t>KVZ Pol. Počátky</t>
  </si>
  <si>
    <t>0914</t>
  </si>
  <si>
    <t>XI.</t>
  </si>
  <si>
    <t>Bc. Lukáš Vomela</t>
  </si>
  <si>
    <t>Tibor Ladič</t>
  </si>
  <si>
    <t>SKP Třebíč</t>
  </si>
  <si>
    <t>Lukáš Vomela, Bc.</t>
  </si>
  <si>
    <t>Josef Doležel</t>
  </si>
  <si>
    <t>KVZ Třebíč</t>
  </si>
  <si>
    <t>0423</t>
  </si>
  <si>
    <t>15.</t>
  </si>
  <si>
    <t>16.</t>
  </si>
  <si>
    <t>Stanislav Svoboda</t>
  </si>
  <si>
    <t>2724</t>
  </si>
  <si>
    <t>17.</t>
  </si>
  <si>
    <t>Vlad. Pavel Škareda</t>
  </si>
  <si>
    <t>18.</t>
  </si>
  <si>
    <t>X.</t>
  </si>
  <si>
    <t>David Nikodým</t>
  </si>
  <si>
    <t xml:space="preserve">  </t>
  </si>
  <si>
    <t>0918</t>
  </si>
  <si>
    <t>IX.</t>
  </si>
  <si>
    <t>Třebíč</t>
  </si>
  <si>
    <t>Karel Smejkal, Ing.</t>
  </si>
  <si>
    <t>Tomáš Nikrmayer</t>
  </si>
  <si>
    <t>SSK Batelov</t>
  </si>
  <si>
    <t>Josef Kopřiva</t>
  </si>
  <si>
    <t>5198</t>
  </si>
  <si>
    <t>Miroslav Janák</t>
  </si>
  <si>
    <t>VIII.</t>
  </si>
  <si>
    <t>Kontakt: 736713074</t>
  </si>
  <si>
    <t>Jaroslav Caprata</t>
  </si>
  <si>
    <t>Jan Hrdonka</t>
  </si>
  <si>
    <t>Tomáš Líbenek</t>
  </si>
  <si>
    <t>0912</t>
  </si>
  <si>
    <t>Jelínek - disc. 2 - během discipliny vypadnutí nabité zbraně z pouzdra</t>
  </si>
  <si>
    <t>Kontakt: 775033377</t>
  </si>
  <si>
    <t>Příjmení, jméno</t>
  </si>
  <si>
    <t>Vodrážka Vít</t>
  </si>
  <si>
    <t>Bělohlávek Jan, Ing.</t>
  </si>
  <si>
    <t>Foltýn Karel, Mgr.</t>
  </si>
  <si>
    <t>Vomela Lukáš, Bc.</t>
  </si>
  <si>
    <t>Doležel Josef</t>
  </si>
  <si>
    <t>Doležal Milan</t>
  </si>
  <si>
    <t>Herceg Bohumil</t>
  </si>
  <si>
    <t>Čurda Pavel, MUDr.</t>
  </si>
  <si>
    <t>Bělohlávek Jan, Ing. - PPŠ</t>
  </si>
  <si>
    <t>Vomela Lukáš, Bc. - kolim.</t>
  </si>
  <si>
    <t>Smejkal Karel, Ing.</t>
  </si>
  <si>
    <t>Zvolánek Jiří</t>
  </si>
  <si>
    <t>Jelínek Antonín</t>
  </si>
  <si>
    <t>DQ</t>
  </si>
  <si>
    <t>Volný závod ve střelbě samonabíjecí puškou</t>
  </si>
  <si>
    <t>VII.</t>
  </si>
  <si>
    <t>Vyplňte tak, aby bylo</t>
  </si>
  <si>
    <t>možno soutěž a její</t>
  </si>
  <si>
    <t>výsledky jednoznačně</t>
  </si>
  <si>
    <t>vyhodnotit.  Děkujeme</t>
  </si>
  <si>
    <t>Jan Bělohlávek</t>
  </si>
  <si>
    <t>Číslo</t>
  </si>
  <si>
    <t>Disc.č.1</t>
  </si>
  <si>
    <t>Disc.č.2</t>
  </si>
  <si>
    <t>Disc.č.3</t>
  </si>
  <si>
    <t>Disc.č.4</t>
  </si>
  <si>
    <t>Disc.č.5</t>
  </si>
  <si>
    <t>průkazu</t>
  </si>
  <si>
    <t>Vomela Lukáš</t>
  </si>
  <si>
    <t>Ladič Tibor</t>
  </si>
  <si>
    <t>Fuksa Viktor</t>
  </si>
  <si>
    <t>Dvořák Radek</t>
  </si>
  <si>
    <t>Kratochvíl Jan</t>
  </si>
  <si>
    <t>Kopřiva Josef</t>
  </si>
  <si>
    <t>Ivo Dohnal</t>
  </si>
  <si>
    <t>Kontakt: 736 248 354</t>
  </si>
  <si>
    <t>Sečka Aleš, Ing.</t>
  </si>
  <si>
    <t>3785</t>
  </si>
  <si>
    <t>Dohnal Ivo</t>
  </si>
  <si>
    <t>4231</t>
  </si>
  <si>
    <t>Líbenek Tomáš</t>
  </si>
  <si>
    <t>Volný závod ve střelbě samonabíjecí puškou a pistolí</t>
  </si>
  <si>
    <t>0902</t>
  </si>
  <si>
    <t>VI.</t>
  </si>
  <si>
    <t>Šváb - disc. 2 a 4 - nepoužití ochrany zraku</t>
  </si>
  <si>
    <t>Kontakt: 773380882</t>
  </si>
  <si>
    <t>Bělohlávek st.</t>
  </si>
  <si>
    <t>Líbenek Tomáš M16</t>
  </si>
  <si>
    <t>SSK Milevsko</t>
  </si>
  <si>
    <t>Elišák Milan</t>
  </si>
  <si>
    <t>SSK Nové Lesy</t>
  </si>
  <si>
    <t>Melichar Tomáš</t>
  </si>
  <si>
    <t xml:space="preserve">Líbenek Tomáš  M1 </t>
  </si>
  <si>
    <t>Čurda Pavel</t>
  </si>
  <si>
    <t>Foltýn Karel</t>
  </si>
  <si>
    <t>Skočdopole Jan</t>
  </si>
  <si>
    <t>4902</t>
  </si>
  <si>
    <t>Šváb Aleš</t>
  </si>
  <si>
    <t>Ing. Pavel Vlček</t>
  </si>
  <si>
    <t>Kontakt: 606664024</t>
  </si>
  <si>
    <t>Čížek Jan</t>
  </si>
  <si>
    <t>Vlček Pavel</t>
  </si>
  <si>
    <t>Bělohlávek ml.</t>
  </si>
  <si>
    <t>0094</t>
  </si>
  <si>
    <t>Fišer Jan</t>
  </si>
  <si>
    <t>Kříž Zdeněk</t>
  </si>
  <si>
    <t>Ing. Vít Vodrážka</t>
  </si>
  <si>
    <t>Caprata Jar. - works</t>
  </si>
  <si>
    <t>K5</t>
  </si>
  <si>
    <t>Brož Václav</t>
  </si>
  <si>
    <t>3849</t>
  </si>
  <si>
    <t xml:space="preserve">Bělohlávek Jan - 58 </t>
  </si>
  <si>
    <t>Caprata Jar. - beryl</t>
  </si>
  <si>
    <t>Líbenek Tomáš  Colt</t>
  </si>
  <si>
    <t>Hrdonka Jan</t>
  </si>
  <si>
    <t xml:space="preserve">Bělohlávek Jan - sks </t>
  </si>
  <si>
    <t>Horák Leoš</t>
  </si>
  <si>
    <t>4773</t>
  </si>
  <si>
    <t>19.</t>
  </si>
  <si>
    <t>V.</t>
  </si>
  <si>
    <t>Caprata Jar. - Dlask</t>
  </si>
  <si>
    <t>IPSC KS</t>
  </si>
  <si>
    <t>Caprata Jar. - AK</t>
  </si>
  <si>
    <t xml:space="preserve">Bělohlávek Jan, Ing. </t>
  </si>
  <si>
    <t>Vlček Pavel, Ing.</t>
  </si>
  <si>
    <t>Bokůvka Tomáš</t>
  </si>
  <si>
    <t>IPSC Znojmo</t>
  </si>
  <si>
    <t xml:space="preserve">Líbenek Tom. - M1 </t>
  </si>
  <si>
    <t>Líbenek Tom. - M16</t>
  </si>
  <si>
    <t>SSK N. Lesy</t>
  </si>
  <si>
    <t>Bloudíček Jan</t>
  </si>
  <si>
    <t>ARCO Ji.</t>
  </si>
  <si>
    <t>Váňa Václav</t>
  </si>
  <si>
    <t>Kourek Miroslav</t>
  </si>
  <si>
    <t>Šutera Josef</t>
  </si>
  <si>
    <t>1807</t>
  </si>
  <si>
    <t xml:space="preserve">Bělohlávek Jan </t>
  </si>
  <si>
    <t>Krupica Radek</t>
  </si>
  <si>
    <t>SSK Okříšky</t>
  </si>
  <si>
    <t>Líbenek Tomáš   M1</t>
  </si>
  <si>
    <t>Vala Zdeněk</t>
  </si>
  <si>
    <t>Kotoun Petr</t>
  </si>
  <si>
    <t>ČSS Batelov</t>
  </si>
  <si>
    <t>Dvořák Jan</t>
  </si>
  <si>
    <t>IV.</t>
  </si>
  <si>
    <t>Švarc Václav</t>
  </si>
  <si>
    <t>KVZ Počátky</t>
  </si>
  <si>
    <t>Bělohlávek Jan</t>
  </si>
  <si>
    <t>Caprata Jaroslav</t>
  </si>
  <si>
    <t>Dolák Karel</t>
  </si>
  <si>
    <t>Bena Svatopluk</t>
  </si>
  <si>
    <t>Krob Pavel</t>
  </si>
  <si>
    <t>Kafka Antonín</t>
  </si>
  <si>
    <t>Yao Yuan Sig</t>
  </si>
  <si>
    <t>Šváb Aleš AR15</t>
  </si>
  <si>
    <t>Líbenek Tomáš M1</t>
  </si>
  <si>
    <t>Šváb Aleš Ruger</t>
  </si>
  <si>
    <t>Líbenek Tomáš G</t>
  </si>
  <si>
    <t>Capratová Zuzana</t>
  </si>
  <si>
    <t>Yao Yuan M 1C</t>
  </si>
  <si>
    <t>Rosický Tomáš</t>
  </si>
  <si>
    <t>2392</t>
  </si>
  <si>
    <t>perkusní karabina Sharps 1859</t>
  </si>
  <si>
    <t>Janoušek Tomáš</t>
  </si>
  <si>
    <t>20.</t>
  </si>
  <si>
    <t>Trnka Bohumil 22LR</t>
  </si>
  <si>
    <t>zbraň ráže .22LR</t>
  </si>
  <si>
    <t>Caprata Jroslav</t>
  </si>
  <si>
    <t>SK St. Boleslav</t>
  </si>
  <si>
    <t>SSK Telč</t>
  </si>
  <si>
    <t>Dolák Karerl</t>
  </si>
  <si>
    <t>Oswald Martin</t>
  </si>
  <si>
    <t>Svoboda Richard</t>
  </si>
  <si>
    <t>SSK Jihlava</t>
  </si>
  <si>
    <t>Fikarová Kateřina</t>
  </si>
  <si>
    <t>Samonabíjecí puška</t>
  </si>
  <si>
    <t>Boček Marek</t>
  </si>
  <si>
    <t>Procházka Roman</t>
  </si>
  <si>
    <t>Burian Luboš</t>
  </si>
  <si>
    <t>Svoboda Vladimír</t>
  </si>
  <si>
    <t>21.</t>
  </si>
  <si>
    <t>Kafka Antonín PSL</t>
  </si>
  <si>
    <t>Kafka Antonín M16 A3</t>
  </si>
  <si>
    <t>Šváb Antonín Mini 30</t>
  </si>
  <si>
    <t>Šváb Antonín M1</t>
  </si>
  <si>
    <t>Snopek Josef</t>
  </si>
  <si>
    <t>Caprata Jaroslav M1A</t>
  </si>
  <si>
    <t>ASK St. Boleslav</t>
  </si>
  <si>
    <t>Šváb Aleš M14</t>
  </si>
  <si>
    <t>Oswald Martin CZ 858</t>
  </si>
  <si>
    <t>Herceger Bohumil</t>
  </si>
  <si>
    <t>Yao Yuan SIG</t>
  </si>
  <si>
    <t>Lamaž Třebíč</t>
  </si>
  <si>
    <t>Trnka Bohumil Saiga</t>
  </si>
  <si>
    <t>Čermák Roman</t>
  </si>
  <si>
    <t>Trnka Bohumil HK</t>
  </si>
  <si>
    <t>Yao Yuan FN</t>
  </si>
  <si>
    <t xml:space="preserve">Dolák Karel </t>
  </si>
  <si>
    <t>Oswald Martin HK</t>
  </si>
  <si>
    <t>Caprata Jaroslav HK</t>
  </si>
  <si>
    <t>Pokorný František</t>
  </si>
  <si>
    <t>4432</t>
  </si>
  <si>
    <t>22.</t>
  </si>
  <si>
    <t>Yuan Yao</t>
  </si>
  <si>
    <t>Medřický Radek</t>
  </si>
  <si>
    <t>1801</t>
  </si>
  <si>
    <t>Liga Vysočiny ve střelbě  útočnou puškou</t>
  </si>
  <si>
    <t>Kontakt:</t>
  </si>
  <si>
    <t>724159295</t>
  </si>
  <si>
    <t>Klub</t>
  </si>
  <si>
    <t>POŘ.</t>
  </si>
  <si>
    <t>LAMAŽ Třebíč</t>
  </si>
  <si>
    <t>Šerý Jiří</t>
  </si>
  <si>
    <t>SQUAD Jihlava</t>
  </si>
  <si>
    <t>Trnka Bohumil</t>
  </si>
  <si>
    <t>118</t>
  </si>
  <si>
    <t>Sklenář Jiří</t>
  </si>
  <si>
    <t>ASK St. Bol.</t>
  </si>
  <si>
    <t>Lacko Aleš</t>
  </si>
  <si>
    <t>Vala Ivan</t>
  </si>
  <si>
    <t>Pekárek Géza</t>
  </si>
  <si>
    <t>2129</t>
  </si>
  <si>
    <t>23.</t>
  </si>
  <si>
    <t>Trnková Eva</t>
  </si>
  <si>
    <t>24.</t>
  </si>
  <si>
    <t>775033377</t>
  </si>
  <si>
    <t>112</t>
  </si>
  <si>
    <t>Aleš Šváb</t>
  </si>
  <si>
    <t>Tomáš Melichar</t>
  </si>
  <si>
    <t>Vladimír Krejča</t>
  </si>
  <si>
    <t>1433</t>
  </si>
  <si>
    <t>Ladislav Žemlička</t>
  </si>
  <si>
    <t>KVZ Týn n.Vl.</t>
  </si>
  <si>
    <t>3435</t>
  </si>
  <si>
    <t>Jiří Sklenář</t>
  </si>
  <si>
    <t>Pavel Čurda</t>
  </si>
  <si>
    <t>Géza Pekárek</t>
  </si>
  <si>
    <t>724149295</t>
  </si>
  <si>
    <t>Chaloupek Jan</t>
  </si>
  <si>
    <t>SSK Přelouč</t>
  </si>
  <si>
    <t>13900</t>
  </si>
  <si>
    <t>Huttla Václav</t>
  </si>
  <si>
    <t>13094</t>
  </si>
  <si>
    <t>Mgr. Pavel Vodrážka</t>
  </si>
  <si>
    <t>606664024</t>
  </si>
  <si>
    <t>Trnka Bohumil s.</t>
  </si>
  <si>
    <t>Bělohlávek Jan st.</t>
  </si>
  <si>
    <t>Kratochvíl Petr</t>
  </si>
  <si>
    <t>4265</t>
  </si>
  <si>
    <t>Vodrážka Pavel</t>
  </si>
  <si>
    <t>3258</t>
  </si>
  <si>
    <t>Petrů Karel</t>
  </si>
  <si>
    <t>Marek Ludvík</t>
  </si>
  <si>
    <t>Dupač Stanislav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</si>
</sst>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d/m/yyyy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_ * #,##0.00_ ;_ * \-#,##0.00_ ;_ * &quot;-&quot;??_ ;_ @_ "/>
    <numFmt numFmtId="179" formatCode="0.00_ "/>
  </numFmts>
  <fonts count="53">
    <font>
      <sz val="11"/>
      <color indexed="8"/>
      <name val="Calibri"/>
      <charset val="238"/>
    </font>
    <font>
      <sz val="10"/>
      <name val="Arial CE"/>
      <charset val="238"/>
    </font>
    <font>
      <b/>
      <sz val="2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i/>
      <sz val="12"/>
      <name val="Times New Roman CE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b/>
      <sz val="10"/>
      <name val="Times New Roman CE"/>
      <charset val="238"/>
    </font>
    <font>
      <sz val="10"/>
      <color indexed="22"/>
      <name val="Times New Roman CE"/>
      <charset val="238"/>
    </font>
    <font>
      <b/>
      <sz val="11"/>
      <name val="Times New Roman CE"/>
      <charset val="238"/>
    </font>
    <font>
      <i/>
      <sz val="8"/>
      <name val="Times New Roman CE"/>
      <charset val="238"/>
    </font>
    <font>
      <sz val="9"/>
      <name val="Times New Roman CE"/>
      <charset val="238"/>
    </font>
    <font>
      <sz val="10"/>
      <name val="Arial"/>
      <charset val="238"/>
    </font>
    <font>
      <sz val="11"/>
      <color theme="1"/>
      <name val="Calibri"/>
      <charset val="238"/>
      <scheme val="minor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b/>
      <sz val="10"/>
      <color indexed="8"/>
      <name val="Arial CE"/>
      <charset val="238"/>
    </font>
    <font>
      <sz val="10"/>
      <name val="Times New Roman"/>
      <charset val="238"/>
    </font>
    <font>
      <sz val="10"/>
      <color indexed="8"/>
      <name val="Arial"/>
      <charset val="238"/>
    </font>
    <font>
      <sz val="9"/>
      <name val="Arial"/>
      <charset val="238"/>
    </font>
    <font>
      <b/>
      <sz val="8"/>
      <name val="Times New Roman CE"/>
      <charset val="238"/>
    </font>
    <font>
      <b/>
      <sz val="10"/>
      <name val="Arial"/>
      <charset val="238"/>
    </font>
    <font>
      <b/>
      <sz val="10"/>
      <color indexed="8"/>
      <name val="Arial"/>
      <charset val="238"/>
    </font>
    <font>
      <b/>
      <sz val="12"/>
      <color indexed="10"/>
      <name val="Arial"/>
      <charset val="238"/>
    </font>
    <font>
      <sz val="11"/>
      <name val="Arial"/>
      <charset val="238"/>
    </font>
    <font>
      <b/>
      <sz val="11"/>
      <name val="Arial"/>
      <charset val="238"/>
    </font>
    <font>
      <sz val="11"/>
      <color indexed="8"/>
      <name val="Arial"/>
      <charset val="238"/>
    </font>
    <font>
      <b/>
      <sz val="11"/>
      <color indexed="8"/>
      <name val="Arial"/>
      <charset val="238"/>
    </font>
    <font>
      <b/>
      <sz val="8"/>
      <name val="Arial"/>
      <charset val="238"/>
    </font>
    <font>
      <sz val="10"/>
      <name val="Bookman Old Style"/>
      <charset val="238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8"/>
      <name val="Times New Roman CE"/>
      <charset val="238"/>
    </font>
    <font>
      <sz val="9"/>
      <name val="Times New Roman"/>
      <charset val="0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rgb="FFFDE11C"/>
        <bgColor indexed="64"/>
      </patternFill>
    </fill>
    <fill>
      <patternFill patternType="solid">
        <fgColor rgb="FFBFD8C2"/>
        <bgColor indexed="64"/>
      </patternFill>
    </fill>
    <fill>
      <patternFill patternType="solid">
        <fgColor rgb="FFFD5C0C"/>
        <bgColor indexed="64"/>
      </patternFill>
    </fill>
    <fill>
      <patternFill patternType="solid">
        <fgColor rgb="FFF9680D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auto="1"/>
      </bottom>
      <diagonal/>
    </border>
    <border>
      <left style="thin">
        <color indexed="8"/>
      </left>
      <right/>
      <top style="hair">
        <color indexed="8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rgb="FF000000"/>
      </bottom>
      <diagonal/>
    </border>
    <border>
      <left style="thin">
        <color indexed="8"/>
      </left>
      <right style="hair">
        <color indexed="8"/>
      </right>
      <top/>
      <bottom style="thin">
        <color auto="1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rgb="FF000000"/>
      </left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thin">
        <color rgb="FF000000"/>
      </left>
      <right style="hair">
        <color rgb="FF000000"/>
      </right>
      <top/>
      <bottom style="hair">
        <color indexed="8"/>
      </bottom>
      <diagonal/>
    </border>
    <border>
      <left style="hair">
        <color rgb="FF000000"/>
      </left>
      <right style="hair">
        <color rgb="FF000000"/>
      </right>
      <top/>
      <bottom style="hair">
        <color indexed="8"/>
      </bottom>
      <diagonal/>
    </border>
    <border>
      <left style="thin">
        <color rgb="FF000000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thin">
        <color indexed="8"/>
      </bottom>
      <diagonal/>
    </border>
    <border>
      <left style="hair">
        <color rgb="FF000000"/>
      </left>
      <right/>
      <top/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hair">
        <color indexed="8"/>
      </bottom>
      <diagonal/>
    </border>
    <border>
      <left/>
      <right style="thin">
        <color rgb="FF000000"/>
      </right>
      <top style="thin">
        <color indexed="8"/>
      </top>
      <bottom/>
      <diagonal/>
    </border>
    <border>
      <left/>
      <right style="thin">
        <color rgb="FF000000"/>
      </right>
      <top/>
      <bottom style="hair">
        <color indexed="8"/>
      </bottom>
      <diagonal/>
    </border>
    <border>
      <left style="hair">
        <color rgb="FF000000"/>
      </left>
      <right style="thin">
        <color rgb="FF000000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thin">
        <color rgb="FF000000"/>
      </right>
      <top/>
      <bottom style="hair">
        <color indexed="8"/>
      </bottom>
      <diagonal/>
    </border>
    <border>
      <left/>
      <right style="hair">
        <color rgb="FF000000"/>
      </right>
      <top/>
      <bottom style="hair">
        <color indexed="8"/>
      </bottom>
      <diagonal/>
    </border>
    <border>
      <left style="hair">
        <color rgb="FF000000"/>
      </left>
      <right style="thin">
        <color rgb="FF000000"/>
      </right>
      <top style="hair">
        <color indexed="8"/>
      </top>
      <bottom style="hair">
        <color indexed="8"/>
      </bottom>
      <diagonal/>
    </border>
    <border>
      <left/>
      <right style="hair">
        <color rgb="FF000000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rgb="FF000000"/>
      </left>
      <right style="hair">
        <color indexed="8"/>
      </right>
      <top/>
      <bottom style="hair">
        <color indexed="8"/>
      </bottom>
      <diagonal/>
    </border>
    <border>
      <left style="thin">
        <color rgb="FF000000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hair">
        <color indexed="8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indexed="8"/>
      </top>
      <bottom style="thin">
        <color auto="1"/>
      </bottom>
      <diagonal/>
    </border>
    <border>
      <left style="hair">
        <color rgb="FF000000"/>
      </left>
      <right/>
      <top style="hair">
        <color indexed="8"/>
      </top>
      <bottom/>
      <diagonal/>
    </border>
    <border>
      <left style="hair">
        <color rgb="FF000000"/>
      </left>
      <right style="hair">
        <color indexed="8"/>
      </right>
      <top style="hair">
        <color rgb="FF000000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indexed="8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36" fillId="22" borderId="0" applyNumberFormat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0" borderId="0"/>
    <xf numFmtId="0" fontId="41" fillId="28" borderId="177" applyNumberFormat="0" applyAlignment="0" applyProtection="0">
      <alignment vertical="center"/>
    </xf>
    <xf numFmtId="0" fontId="42" fillId="0" borderId="178" applyNumberFormat="0" applyFill="0" applyAlignment="0" applyProtection="0">
      <alignment vertical="center"/>
    </xf>
    <xf numFmtId="0" fontId="33" fillId="32" borderId="179" applyNumberFormat="0" applyFon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78" applyNumberFormat="0" applyFill="0" applyAlignment="0" applyProtection="0">
      <alignment vertical="center"/>
    </xf>
    <xf numFmtId="0" fontId="40" fillId="0" borderId="18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/>
    <xf numFmtId="0" fontId="48" fillId="40" borderId="175" applyNumberFormat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9" fillId="20" borderId="181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2" fillId="20" borderId="175" applyNumberFormat="0" applyAlignment="0" applyProtection="0">
      <alignment vertical="center"/>
    </xf>
    <xf numFmtId="0" fontId="31" fillId="0" borderId="174" applyNumberFormat="0" applyFill="0" applyAlignment="0" applyProtection="0">
      <alignment vertical="center"/>
    </xf>
    <xf numFmtId="0" fontId="34" fillId="0" borderId="176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</cellStyleXfs>
  <cellXfs count="770">
    <xf numFmtId="0" fontId="0" fillId="0" borderId="0" xfId="0"/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3" fillId="0" borderId="6" xfId="0" applyFont="1" applyFill="1" applyBorder="1" applyAlignment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58" fontId="4" fillId="2" borderId="6" xfId="0" applyNumberFormat="1" applyFont="1" applyFill="1" applyBorder="1" applyAlignment="1">
      <alignment horizontal="left"/>
    </xf>
    <xf numFmtId="58" fontId="4" fillId="2" borderId="7" xfId="0" applyNumberFormat="1" applyFont="1" applyFill="1" applyBorder="1" applyAlignment="1">
      <alignment horizontal="left"/>
    </xf>
    <xf numFmtId="0" fontId="3" fillId="0" borderId="9" xfId="0" applyFont="1" applyFill="1" applyBorder="1" applyAlignment="1"/>
    <xf numFmtId="0" fontId="4" fillId="2" borderId="10" xfId="0" applyFont="1" applyFill="1" applyBorder="1" applyAlignment="1"/>
    <xf numFmtId="0" fontId="4" fillId="2" borderId="0" xfId="0" applyFont="1" applyFill="1" applyBorder="1" applyAlignment="1"/>
    <xf numFmtId="0" fontId="4" fillId="2" borderId="9" xfId="0" applyFont="1" applyFill="1" applyBorder="1" applyAlignment="1">
      <alignment horizontal="left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5" fillId="0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9" xfId="0" applyFont="1" applyFill="1" applyBorder="1" applyAlignment="1"/>
    <xf numFmtId="0" fontId="5" fillId="0" borderId="13" xfId="0" applyFont="1" applyFill="1" applyBorder="1" applyAlignment="1"/>
    <xf numFmtId="0" fontId="3" fillId="0" borderId="14" xfId="0" applyFont="1" applyFill="1" applyBorder="1" applyAlignment="1"/>
    <xf numFmtId="0" fontId="4" fillId="2" borderId="15" xfId="0" applyFont="1" applyFill="1" applyBorder="1" applyAlignment="1"/>
    <xf numFmtId="0" fontId="6" fillId="2" borderId="16" xfId="0" applyFont="1" applyFill="1" applyBorder="1" applyAlignment="1"/>
    <xf numFmtId="0" fontId="7" fillId="2" borderId="17" xfId="0" applyFont="1" applyFill="1" applyBorder="1" applyAlignment="1"/>
    <xf numFmtId="0" fontId="7" fillId="2" borderId="0" xfId="0" applyFont="1" applyFill="1" applyBorder="1" applyAlignment="1"/>
    <xf numFmtId="0" fontId="3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/>
    </xf>
    <xf numFmtId="0" fontId="6" fillId="0" borderId="22" xfId="0" applyFont="1" applyFill="1" applyBorder="1" applyAlignment="1"/>
    <xf numFmtId="0" fontId="6" fillId="0" borderId="16" xfId="0" applyFont="1" applyFill="1" applyBorder="1" applyAlignment="1"/>
    <xf numFmtId="0" fontId="1" fillId="0" borderId="23" xfId="0" applyFont="1" applyFill="1" applyBorder="1" applyAlignment="1"/>
    <xf numFmtId="0" fontId="1" fillId="0" borderId="24" xfId="0" applyFont="1" applyFill="1" applyBorder="1" applyAlignment="1"/>
    <xf numFmtId="49" fontId="1" fillId="0" borderId="25" xfId="0" applyNumberFormat="1" applyFont="1" applyFill="1" applyBorder="1" applyAlignment="1">
      <alignment horizontal="right"/>
    </xf>
    <xf numFmtId="0" fontId="1" fillId="0" borderId="26" xfId="0" applyFont="1" applyFill="1" applyBorder="1" applyAlignment="1"/>
    <xf numFmtId="179" fontId="1" fillId="0" borderId="26" xfId="0" applyNumberFormat="1" applyFont="1" applyFill="1" applyBorder="1" applyAlignment="1"/>
    <xf numFmtId="179" fontId="1" fillId="0" borderId="27" xfId="0" applyNumberFormat="1" applyFont="1" applyFill="1" applyBorder="1" applyAlignment="1"/>
    <xf numFmtId="179" fontId="1" fillId="0" borderId="28" xfId="0" applyNumberFormat="1" applyFont="1" applyFill="1" applyBorder="1" applyAlignment="1"/>
    <xf numFmtId="179" fontId="1" fillId="0" borderId="25" xfId="0" applyNumberFormat="1" applyFont="1" applyFill="1" applyBorder="1" applyAlignment="1"/>
    <xf numFmtId="0" fontId="1" fillId="0" borderId="29" xfId="0" applyFont="1" applyFill="1" applyBorder="1" applyAlignment="1"/>
    <xf numFmtId="0" fontId="1" fillId="0" borderId="30" xfId="0" applyFont="1" applyFill="1" applyBorder="1" applyAlignment="1"/>
    <xf numFmtId="49" fontId="1" fillId="0" borderId="31" xfId="0" applyNumberFormat="1" applyFont="1" applyFill="1" applyBorder="1" applyAlignment="1">
      <alignment horizontal="right"/>
    </xf>
    <xf numFmtId="0" fontId="1" fillId="0" borderId="12" xfId="0" applyFont="1" applyFill="1" applyBorder="1" applyAlignment="1"/>
    <xf numFmtId="179" fontId="1" fillId="0" borderId="12" xfId="0" applyNumberFormat="1" applyFont="1" applyFill="1" applyBorder="1" applyAlignment="1"/>
    <xf numFmtId="179" fontId="1" fillId="0" borderId="30" xfId="0" applyNumberFormat="1" applyFont="1" applyFill="1" applyBorder="1" applyAlignment="1"/>
    <xf numFmtId="179" fontId="1" fillId="0" borderId="32" xfId="0" applyNumberFormat="1" applyFont="1" applyFill="1" applyBorder="1" applyAlignment="1"/>
    <xf numFmtId="179" fontId="1" fillId="0" borderId="31" xfId="0" applyNumberFormat="1" applyFont="1" applyFill="1" applyBorder="1" applyAlignment="1"/>
    <xf numFmtId="0" fontId="1" fillId="0" borderId="33" xfId="0" applyFont="1" applyFill="1" applyBorder="1" applyAlignment="1"/>
    <xf numFmtId="0" fontId="1" fillId="0" borderId="34" xfId="0" applyFont="1" applyFill="1" applyBorder="1" applyAlignment="1"/>
    <xf numFmtId="49" fontId="1" fillId="0" borderId="35" xfId="0" applyNumberFormat="1" applyFont="1" applyFill="1" applyBorder="1" applyAlignment="1"/>
    <xf numFmtId="0" fontId="1" fillId="0" borderId="36" xfId="0" applyFont="1" applyFill="1" applyBorder="1" applyAlignment="1"/>
    <xf numFmtId="0" fontId="1" fillId="0" borderId="17" xfId="0" applyFont="1" applyFill="1" applyBorder="1" applyAlignment="1"/>
    <xf numFmtId="0" fontId="1" fillId="0" borderId="35" xfId="0" applyFont="1" applyFill="1" applyBorder="1" applyAlignment="1"/>
    <xf numFmtId="0" fontId="2" fillId="0" borderId="37" xfId="0" applyFont="1" applyFill="1" applyBorder="1" applyAlignment="1">
      <alignment horizontal="center"/>
    </xf>
    <xf numFmtId="0" fontId="10" fillId="2" borderId="20" xfId="0" applyFont="1" applyFill="1" applyBorder="1" applyAlignment="1"/>
    <xf numFmtId="0" fontId="4" fillId="2" borderId="20" xfId="0" applyFont="1" applyFill="1" applyBorder="1" applyAlignment="1">
      <alignment horizontal="center"/>
    </xf>
    <xf numFmtId="0" fontId="7" fillId="2" borderId="20" xfId="0" applyFont="1" applyFill="1" applyBorder="1" applyAlignment="1"/>
    <xf numFmtId="0" fontId="4" fillId="2" borderId="38" xfId="0" applyFont="1" applyFill="1" applyBorder="1" applyAlignment="1"/>
    <xf numFmtId="0" fontId="11" fillId="2" borderId="39" xfId="0" applyFont="1" applyFill="1" applyBorder="1" applyAlignment="1">
      <alignment horizontal="left"/>
    </xf>
    <xf numFmtId="0" fontId="11" fillId="2" borderId="40" xfId="0" applyFont="1" applyFill="1" applyBorder="1" applyAlignment="1">
      <alignment horizontal="left"/>
    </xf>
    <xf numFmtId="0" fontId="11" fillId="2" borderId="41" xfId="0" applyFont="1" applyFill="1" applyBorder="1" applyAlignment="1">
      <alignment horizontal="left"/>
    </xf>
    <xf numFmtId="0" fontId="11" fillId="2" borderId="38" xfId="0" applyFont="1" applyFill="1" applyBorder="1" applyAlignment="1">
      <alignment horizontal="left"/>
    </xf>
    <xf numFmtId="0" fontId="11" fillId="2" borderId="28" xfId="0" applyFont="1" applyFill="1" applyBorder="1" applyAlignment="1">
      <alignment horizontal="left"/>
    </xf>
    <xf numFmtId="0" fontId="11" fillId="2" borderId="42" xfId="0" applyFont="1" applyFill="1" applyBorder="1" applyAlignment="1">
      <alignment horizontal="left"/>
    </xf>
    <xf numFmtId="0" fontId="12" fillId="2" borderId="7" xfId="0" applyFont="1" applyFill="1" applyBorder="1" applyAlignment="1"/>
    <xf numFmtId="0" fontId="12" fillId="2" borderId="42" xfId="0" applyFont="1" applyFill="1" applyBorder="1" applyAlignment="1"/>
    <xf numFmtId="49" fontId="4" fillId="2" borderId="0" xfId="0" applyNumberFormat="1" applyFont="1" applyFill="1" applyBorder="1" applyAlignment="1"/>
    <xf numFmtId="49" fontId="4" fillId="2" borderId="38" xfId="0" applyNumberFormat="1" applyFon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179" fontId="1" fillId="0" borderId="23" xfId="0" applyNumberFormat="1" applyFont="1" applyFill="1" applyBorder="1" applyAlignment="1"/>
    <xf numFmtId="0" fontId="1" fillId="0" borderId="25" xfId="0" applyFont="1" applyFill="1" applyBorder="1" applyAlignment="1">
      <alignment horizontal="center"/>
    </xf>
    <xf numFmtId="179" fontId="1" fillId="0" borderId="29" xfId="0" applyNumberFormat="1" applyFont="1" applyFill="1" applyBorder="1" applyAlignment="1"/>
    <xf numFmtId="0" fontId="1" fillId="0" borderId="31" xfId="0" applyFont="1" applyFill="1" applyBorder="1" applyAlignment="1">
      <alignment horizontal="center"/>
    </xf>
    <xf numFmtId="58" fontId="4" fillId="2" borderId="6" xfId="0" applyNumberFormat="1" applyFont="1" applyFill="1" applyBorder="1" applyAlignment="1"/>
    <xf numFmtId="0" fontId="1" fillId="0" borderId="32" xfId="0" applyFont="1" applyFill="1" applyBorder="1" applyAlignment="1"/>
    <xf numFmtId="0" fontId="1" fillId="0" borderId="31" xfId="0" applyFont="1" applyFill="1" applyBorder="1" applyAlignment="1"/>
    <xf numFmtId="49" fontId="1" fillId="0" borderId="12" xfId="0" applyNumberFormat="1" applyFont="1" applyFill="1" applyBorder="1" applyAlignment="1">
      <alignment horizontal="right"/>
    </xf>
    <xf numFmtId="0" fontId="13" fillId="0" borderId="0" xfId="0" applyFont="1" applyFill="1" applyAlignment="1"/>
    <xf numFmtId="0" fontId="2" fillId="0" borderId="1" xfId="22" applyFont="1" applyFill="1" applyBorder="1" applyAlignment="1">
      <alignment horizontal="center"/>
    </xf>
    <xf numFmtId="0" fontId="2" fillId="0" borderId="2" xfId="22" applyFont="1" applyFill="1" applyBorder="1" applyAlignment="1">
      <alignment horizontal="center"/>
    </xf>
    <xf numFmtId="0" fontId="3" fillId="0" borderId="3" xfId="22" applyFont="1" applyFill="1" applyBorder="1" applyAlignment="1"/>
    <xf numFmtId="0" fontId="4" fillId="2" borderId="3" xfId="22" applyFont="1" applyFill="1" applyBorder="1" applyAlignment="1"/>
    <xf numFmtId="0" fontId="4" fillId="2" borderId="4" xfId="22" applyFont="1" applyFill="1" applyBorder="1" applyAlignment="1"/>
    <xf numFmtId="0" fontId="4" fillId="2" borderId="2" xfId="22" applyFont="1" applyFill="1" applyBorder="1" applyAlignment="1"/>
    <xf numFmtId="0" fontId="3" fillId="0" borderId="6" xfId="22" applyFont="1" applyFill="1" applyBorder="1" applyAlignment="1"/>
    <xf numFmtId="0" fontId="4" fillId="2" borderId="6" xfId="22" applyFont="1" applyFill="1" applyBorder="1" applyAlignment="1"/>
    <xf numFmtId="0" fontId="4" fillId="2" borderId="7" xfId="22" applyFont="1" applyFill="1" applyBorder="1" applyAlignment="1"/>
    <xf numFmtId="0" fontId="4" fillId="2" borderId="0" xfId="22" applyFont="1" applyFill="1" applyBorder="1" applyAlignment="1"/>
    <xf numFmtId="58" fontId="4" fillId="2" borderId="6" xfId="22" applyNumberFormat="1" applyFont="1" applyFill="1" applyBorder="1" applyAlignment="1"/>
    <xf numFmtId="0" fontId="3" fillId="0" borderId="9" xfId="22" applyFont="1" applyFill="1" applyBorder="1" applyAlignment="1"/>
    <xf numFmtId="0" fontId="4" fillId="2" borderId="10" xfId="22" applyFont="1" applyFill="1" applyBorder="1" applyAlignment="1"/>
    <xf numFmtId="0" fontId="4" fillId="2" borderId="9" xfId="22" applyFont="1" applyFill="1" applyBorder="1" applyAlignment="1">
      <alignment horizontal="left"/>
    </xf>
    <xf numFmtId="0" fontId="4" fillId="2" borderId="11" xfId="22" applyFont="1" applyFill="1" applyBorder="1" applyAlignment="1"/>
    <xf numFmtId="0" fontId="4" fillId="2" borderId="46" xfId="22" applyFont="1" applyFill="1" applyBorder="1" applyAlignment="1"/>
    <xf numFmtId="0" fontId="5" fillId="0" borderId="9" xfId="22" applyFont="1" applyFill="1" applyBorder="1" applyAlignment="1"/>
    <xf numFmtId="0" fontId="4" fillId="2" borderId="10" xfId="22" applyFont="1" applyFill="1" applyBorder="1" applyAlignment="1">
      <alignment horizontal="left"/>
    </xf>
    <xf numFmtId="0" fontId="4" fillId="2" borderId="9" xfId="22" applyFont="1" applyFill="1" applyBorder="1" applyAlignment="1"/>
    <xf numFmtId="0" fontId="5" fillId="0" borderId="13" xfId="22" applyFont="1" applyFill="1" applyBorder="1" applyAlignment="1"/>
    <xf numFmtId="0" fontId="3" fillId="0" borderId="14" xfId="22" applyFont="1" applyFill="1" applyBorder="1" applyAlignment="1"/>
    <xf numFmtId="0" fontId="4" fillId="2" borderId="15" xfId="22" applyFont="1" applyFill="1" applyBorder="1" applyAlignment="1"/>
    <xf numFmtId="0" fontId="6" fillId="2" borderId="16" xfId="22" applyFont="1" applyFill="1" applyBorder="1" applyAlignment="1"/>
    <xf numFmtId="0" fontId="7" fillId="2" borderId="17" xfId="22" applyFont="1" applyFill="1" applyBorder="1" applyAlignment="1"/>
    <xf numFmtId="0" fontId="7" fillId="2" borderId="0" xfId="22" applyFont="1" applyFill="1" applyBorder="1" applyAlignment="1"/>
    <xf numFmtId="0" fontId="3" fillId="2" borderId="18" xfId="22" applyFont="1" applyFill="1" applyBorder="1" applyAlignment="1">
      <alignment horizontal="center" vertical="center"/>
    </xf>
    <xf numFmtId="0" fontId="8" fillId="2" borderId="19" xfId="22" applyFont="1" applyFill="1" applyBorder="1" applyAlignment="1">
      <alignment horizontal="center" vertical="center"/>
    </xf>
    <xf numFmtId="0" fontId="8" fillId="0" borderId="18" xfId="22" applyFont="1" applyFill="1" applyBorder="1" applyAlignment="1">
      <alignment horizontal="center"/>
    </xf>
    <xf numFmtId="0" fontId="9" fillId="0" borderId="20" xfId="22" applyFont="1" applyFill="1" applyBorder="1" applyAlignment="1">
      <alignment horizontal="center"/>
    </xf>
    <xf numFmtId="0" fontId="9" fillId="0" borderId="21" xfId="22" applyFont="1" applyFill="1" applyBorder="1" applyAlignment="1">
      <alignment horizontal="center"/>
    </xf>
    <xf numFmtId="0" fontId="9" fillId="0" borderId="22" xfId="22" applyFont="1" applyFill="1" applyBorder="1" applyAlignment="1">
      <alignment horizontal="center"/>
    </xf>
    <xf numFmtId="0" fontId="9" fillId="0" borderId="47" xfId="22" applyFont="1" applyFill="1" applyBorder="1" applyAlignment="1">
      <alignment horizontal="center"/>
    </xf>
    <xf numFmtId="0" fontId="4" fillId="0" borderId="22" xfId="22" applyFont="1" applyFill="1" applyBorder="1" applyAlignment="1">
      <alignment horizontal="center" vertical="center"/>
    </xf>
    <xf numFmtId="0" fontId="6" fillId="0" borderId="15" xfId="22" applyFont="1" applyFill="1" applyBorder="1" applyAlignment="1">
      <alignment horizontal="center" vertical="center"/>
    </xf>
    <xf numFmtId="0" fontId="8" fillId="0" borderId="22" xfId="22" applyFont="1" applyFill="1" applyBorder="1" applyAlignment="1">
      <alignment horizontal="center"/>
    </xf>
    <xf numFmtId="0" fontId="6" fillId="0" borderId="22" xfId="22" applyFont="1" applyFill="1" applyBorder="1" applyAlignment="1"/>
    <xf numFmtId="0" fontId="6" fillId="0" borderId="16" xfId="22" applyFont="1" applyFill="1" applyBorder="1" applyAlignment="1"/>
    <xf numFmtId="0" fontId="6" fillId="0" borderId="45" xfId="22" applyFont="1" applyFill="1" applyBorder="1" applyAlignment="1"/>
    <xf numFmtId="0" fontId="1" fillId="0" borderId="23" xfId="22" applyFont="1" applyFill="1" applyBorder="1" applyAlignment="1"/>
    <xf numFmtId="0" fontId="1" fillId="0" borderId="24" xfId="22" applyFont="1" applyFill="1" applyBorder="1" applyAlignment="1"/>
    <xf numFmtId="49" fontId="1" fillId="0" borderId="25" xfId="22" applyNumberFormat="1" applyFont="1" applyFill="1" applyBorder="1" applyAlignment="1"/>
    <xf numFmtId="0" fontId="1" fillId="0" borderId="26" xfId="22" applyFont="1" applyFill="1" applyBorder="1" applyAlignment="1"/>
    <xf numFmtId="179" fontId="1" fillId="0" borderId="26" xfId="22" applyNumberFormat="1" applyFont="1" applyFill="1" applyBorder="1" applyAlignment="1"/>
    <xf numFmtId="179" fontId="1" fillId="0" borderId="27" xfId="22" applyNumberFormat="1" applyFont="1" applyFill="1" applyBorder="1" applyAlignment="1"/>
    <xf numFmtId="179" fontId="1" fillId="0" borderId="28" xfId="22" applyNumberFormat="1" applyFont="1" applyFill="1" applyBorder="1" applyAlignment="1"/>
    <xf numFmtId="179" fontId="1" fillId="0" borderId="48" xfId="22" applyNumberFormat="1" applyFont="1" applyFill="1" applyBorder="1" applyAlignment="1"/>
    <xf numFmtId="0" fontId="1" fillId="0" borderId="29" xfId="22" applyFont="1" applyFill="1" applyBorder="1" applyAlignment="1"/>
    <xf numFmtId="0" fontId="1" fillId="0" borderId="30" xfId="22" applyFont="1" applyFill="1" applyBorder="1" applyAlignment="1"/>
    <xf numFmtId="49" fontId="1" fillId="0" borderId="31" xfId="22" applyNumberFormat="1" applyFont="1" applyFill="1" applyBorder="1" applyAlignment="1"/>
    <xf numFmtId="0" fontId="1" fillId="0" borderId="12" xfId="22" applyFont="1" applyFill="1" applyBorder="1" applyAlignment="1"/>
    <xf numFmtId="179" fontId="1" fillId="0" borderId="12" xfId="22" applyNumberFormat="1" applyFont="1" applyFill="1" applyBorder="1" applyAlignment="1"/>
    <xf numFmtId="179" fontId="1" fillId="0" borderId="30" xfId="22" applyNumberFormat="1" applyFont="1" applyFill="1" applyBorder="1" applyAlignment="1"/>
    <xf numFmtId="179" fontId="1" fillId="0" borderId="32" xfId="22" applyNumberFormat="1" applyFont="1" applyFill="1" applyBorder="1" applyAlignment="1"/>
    <xf numFmtId="179" fontId="1" fillId="0" borderId="31" xfId="22" applyNumberFormat="1" applyFont="1" applyFill="1" applyBorder="1" applyAlignment="1"/>
    <xf numFmtId="0" fontId="1" fillId="0" borderId="32" xfId="22" applyFont="1" applyFill="1" applyBorder="1" applyAlignment="1"/>
    <xf numFmtId="0" fontId="1" fillId="0" borderId="31" xfId="22" applyFont="1" applyFill="1" applyBorder="1" applyAlignment="1"/>
    <xf numFmtId="0" fontId="1" fillId="0" borderId="33" xfId="22" applyFont="1" applyFill="1" applyBorder="1" applyAlignment="1"/>
    <xf numFmtId="0" fontId="1" fillId="0" borderId="34" xfId="22" applyFont="1" applyFill="1" applyBorder="1" applyAlignment="1"/>
    <xf numFmtId="49" fontId="1" fillId="0" borderId="35" xfId="22" applyNumberFormat="1" applyFont="1" applyFill="1" applyBorder="1" applyAlignment="1"/>
    <xf numFmtId="0" fontId="1" fillId="0" borderId="36" xfId="22" applyFont="1" applyFill="1" applyBorder="1" applyAlignment="1"/>
    <xf numFmtId="0" fontId="1" fillId="0" borderId="17" xfId="22" applyFont="1" applyFill="1" applyBorder="1" applyAlignment="1"/>
    <xf numFmtId="0" fontId="1" fillId="0" borderId="35" xfId="22" applyFont="1" applyFill="1" applyBorder="1" applyAlignment="1"/>
    <xf numFmtId="0" fontId="2" fillId="0" borderId="37" xfId="22" applyFont="1" applyFill="1" applyBorder="1" applyAlignment="1">
      <alignment horizontal="center"/>
    </xf>
    <xf numFmtId="0" fontId="10" fillId="2" borderId="20" xfId="22" applyFont="1" applyFill="1" applyBorder="1" applyAlignment="1"/>
    <xf numFmtId="0" fontId="4" fillId="2" borderId="20" xfId="22" applyFont="1" applyFill="1" applyBorder="1" applyAlignment="1">
      <alignment horizontal="center"/>
    </xf>
    <xf numFmtId="0" fontId="7" fillId="2" borderId="20" xfId="22" applyFont="1" applyFill="1" applyBorder="1" applyAlignment="1"/>
    <xf numFmtId="0" fontId="4" fillId="2" borderId="38" xfId="22" applyFont="1" applyFill="1" applyBorder="1" applyAlignment="1"/>
    <xf numFmtId="0" fontId="11" fillId="2" borderId="39" xfId="22" applyFont="1" applyFill="1" applyBorder="1" applyAlignment="1">
      <alignment horizontal="left"/>
    </xf>
    <xf numFmtId="0" fontId="11" fillId="2" borderId="40" xfId="22" applyFont="1" applyFill="1" applyBorder="1" applyAlignment="1">
      <alignment horizontal="left"/>
    </xf>
    <xf numFmtId="0" fontId="11" fillId="2" borderId="41" xfId="22" applyFont="1" applyFill="1" applyBorder="1" applyAlignment="1">
      <alignment horizontal="left"/>
    </xf>
    <xf numFmtId="0" fontId="11" fillId="2" borderId="38" xfId="22" applyFont="1" applyFill="1" applyBorder="1" applyAlignment="1">
      <alignment horizontal="left"/>
    </xf>
    <xf numFmtId="0" fontId="11" fillId="2" borderId="28" xfId="22" applyFont="1" applyFill="1" applyBorder="1" applyAlignment="1">
      <alignment horizontal="left"/>
    </xf>
    <xf numFmtId="0" fontId="11" fillId="2" borderId="42" xfId="22" applyFont="1" applyFill="1" applyBorder="1" applyAlignment="1">
      <alignment horizontal="left"/>
    </xf>
    <xf numFmtId="0" fontId="12" fillId="2" borderId="7" xfId="22" applyFont="1" applyFill="1" applyBorder="1" applyAlignment="1"/>
    <xf numFmtId="0" fontId="12" fillId="2" borderId="42" xfId="22" applyFont="1" applyFill="1" applyBorder="1" applyAlignment="1"/>
    <xf numFmtId="0" fontId="4" fillId="2" borderId="8" xfId="22" applyFont="1" applyFill="1" applyBorder="1" applyAlignment="1"/>
    <xf numFmtId="0" fontId="8" fillId="0" borderId="1" xfId="22" applyFont="1" applyFill="1" applyBorder="1" applyAlignment="1">
      <alignment horizontal="center"/>
    </xf>
    <xf numFmtId="0" fontId="8" fillId="0" borderId="43" xfId="22" applyFont="1" applyFill="1" applyBorder="1" applyAlignment="1">
      <alignment horizontal="center"/>
    </xf>
    <xf numFmtId="0" fontId="8" fillId="0" borderId="44" xfId="22" applyFont="1" applyFill="1" applyBorder="1" applyAlignment="1">
      <alignment horizontal="center"/>
    </xf>
    <xf numFmtId="0" fontId="8" fillId="0" borderId="45" xfId="22" applyFont="1" applyFill="1" applyBorder="1" applyAlignment="1">
      <alignment horizontal="center"/>
    </xf>
    <xf numFmtId="179" fontId="1" fillId="0" borderId="23" xfId="22" applyNumberFormat="1" applyFont="1" applyFill="1" applyBorder="1" applyAlignment="1"/>
    <xf numFmtId="0" fontId="1" fillId="0" borderId="25" xfId="22" applyFont="1" applyFill="1" applyBorder="1" applyAlignment="1">
      <alignment horizontal="center"/>
    </xf>
    <xf numFmtId="179" fontId="1" fillId="0" borderId="29" xfId="22" applyNumberFormat="1" applyFont="1" applyFill="1" applyBorder="1" applyAlignment="1"/>
    <xf numFmtId="0" fontId="1" fillId="0" borderId="31" xfId="22" applyFont="1" applyFill="1" applyBorder="1" applyAlignment="1">
      <alignment horizontal="center"/>
    </xf>
    <xf numFmtId="0" fontId="1" fillId="0" borderId="49" xfId="22" applyFont="1" applyFill="1" applyBorder="1" applyAlignment="1"/>
    <xf numFmtId="179" fontId="1" fillId="0" borderId="49" xfId="22" applyNumberFormat="1" applyFont="1" applyFill="1" applyBorder="1" applyAlignment="1"/>
    <xf numFmtId="179" fontId="1" fillId="0" borderId="24" xfId="22" applyNumberFormat="1" applyFont="1" applyFill="1" applyBorder="1" applyAlignment="1"/>
    <xf numFmtId="179" fontId="1" fillId="0" borderId="50" xfId="22" applyNumberFormat="1" applyFont="1" applyFill="1" applyBorder="1" applyAlignment="1"/>
    <xf numFmtId="179" fontId="1" fillId="0" borderId="25" xfId="22" applyNumberFormat="1" applyFont="1" applyFill="1" applyBorder="1" applyAlignment="1"/>
    <xf numFmtId="0" fontId="1" fillId="0" borderId="51" xfId="22" applyFont="1" applyFill="1" applyBorder="1" applyAlignment="1"/>
    <xf numFmtId="179" fontId="1" fillId="0" borderId="36" xfId="22" applyNumberFormat="1" applyFont="1" applyFill="1" applyBorder="1" applyAlignment="1"/>
    <xf numFmtId="179" fontId="1" fillId="0" borderId="34" xfId="22" applyNumberFormat="1" applyFont="1" applyFill="1" applyBorder="1" applyAlignment="1"/>
    <xf numFmtId="179" fontId="1" fillId="0" borderId="17" xfId="22" applyNumberFormat="1" applyFont="1" applyFill="1" applyBorder="1" applyAlignment="1"/>
    <xf numFmtId="179" fontId="1" fillId="0" borderId="35" xfId="22" applyNumberFormat="1" applyFont="1" applyFill="1" applyBorder="1" applyAlignment="1"/>
    <xf numFmtId="179" fontId="1" fillId="0" borderId="33" xfId="22" applyNumberFormat="1" applyFont="1" applyFill="1" applyBorder="1" applyAlignment="1"/>
    <xf numFmtId="0" fontId="1" fillId="0" borderId="35" xfId="22" applyFont="1" applyFill="1" applyBorder="1" applyAlignment="1">
      <alignment horizontal="center"/>
    </xf>
    <xf numFmtId="0" fontId="14" fillId="0" borderId="0" xfId="0" applyFont="1" applyFill="1" applyAlignment="1"/>
    <xf numFmtId="0" fontId="1" fillId="0" borderId="50" xfId="22" applyFont="1" applyFill="1" applyBorder="1" applyAlignment="1"/>
    <xf numFmtId="0" fontId="1" fillId="0" borderId="25" xfId="22" applyFont="1" applyFill="1" applyBorder="1" applyAlignment="1"/>
    <xf numFmtId="0" fontId="1" fillId="0" borderId="27" xfId="22" applyFont="1" applyFill="1" applyBorder="1" applyAlignment="1"/>
    <xf numFmtId="49" fontId="1" fillId="0" borderId="48" xfId="22" applyNumberFormat="1" applyFont="1" applyFill="1" applyBorder="1" applyAlignment="1"/>
    <xf numFmtId="0" fontId="1" fillId="0" borderId="28" xfId="22" applyFont="1" applyFill="1" applyBorder="1" applyAlignment="1"/>
    <xf numFmtId="0" fontId="1" fillId="0" borderId="48" xfId="22" applyFont="1" applyFill="1" applyBorder="1" applyAlignment="1"/>
    <xf numFmtId="0" fontId="15" fillId="0" borderId="31" xfId="22" applyFont="1" applyFill="1" applyBorder="1" applyAlignment="1">
      <alignment horizontal="center"/>
    </xf>
    <xf numFmtId="58" fontId="4" fillId="2" borderId="6" xfId="22" applyNumberFormat="1" applyFont="1" applyFill="1" applyBorder="1" applyAlignment="1">
      <alignment horizontal="left"/>
    </xf>
    <xf numFmtId="0" fontId="4" fillId="0" borderId="52" xfId="22" applyFont="1" applyFill="1" applyBorder="1" applyAlignment="1">
      <alignment horizontal="center" vertical="center"/>
    </xf>
    <xf numFmtId="0" fontId="6" fillId="0" borderId="10" xfId="22" applyFont="1" applyFill="1" applyBorder="1" applyAlignment="1">
      <alignment horizontal="center" vertical="center"/>
    </xf>
    <xf numFmtId="0" fontId="8" fillId="0" borderId="52" xfId="22" applyFont="1" applyFill="1" applyBorder="1" applyAlignment="1">
      <alignment horizontal="center"/>
    </xf>
    <xf numFmtId="0" fontId="13" fillId="0" borderId="23" xfId="22" applyFont="1" applyFill="1" applyBorder="1" applyAlignment="1">
      <alignment horizontal="left"/>
    </xf>
    <xf numFmtId="49" fontId="1" fillId="0" borderId="25" xfId="22" applyNumberFormat="1" applyFont="1" applyFill="1" applyBorder="1" applyAlignment="1">
      <alignment horizontal="center"/>
    </xf>
    <xf numFmtId="0" fontId="13" fillId="0" borderId="29" xfId="22" applyFont="1" applyFill="1" applyBorder="1" applyAlignment="1">
      <alignment horizontal="left"/>
    </xf>
    <xf numFmtId="49" fontId="1" fillId="0" borderId="31" xfId="22" applyNumberFormat="1" applyFont="1" applyFill="1" applyBorder="1" applyAlignment="1">
      <alignment horizontal="center"/>
    </xf>
    <xf numFmtId="49" fontId="1" fillId="0" borderId="35" xfId="22" applyNumberFormat="1" applyFont="1" applyFill="1" applyBorder="1" applyAlignment="1">
      <alignment horizontal="center"/>
    </xf>
    <xf numFmtId="0" fontId="8" fillId="0" borderId="53" xfId="22" applyFont="1" applyFill="1" applyBorder="1" applyAlignment="1">
      <alignment horizontal="center"/>
    </xf>
    <xf numFmtId="0" fontId="8" fillId="0" borderId="54" xfId="22" applyFont="1" applyFill="1" applyBorder="1" applyAlignment="1">
      <alignment horizontal="center"/>
    </xf>
    <xf numFmtId="0" fontId="1" fillId="0" borderId="5" xfId="22" applyFont="1" applyFill="1" applyBorder="1" applyAlignment="1">
      <alignment horizontal="center"/>
    </xf>
    <xf numFmtId="0" fontId="1" fillId="0" borderId="8" xfId="22" applyFont="1" applyFill="1" applyBorder="1" applyAlignment="1">
      <alignment horizontal="center"/>
    </xf>
    <xf numFmtId="0" fontId="1" fillId="0" borderId="55" xfId="22" applyFont="1" applyFill="1" applyBorder="1" applyAlignment="1">
      <alignment horizontal="center"/>
    </xf>
    <xf numFmtId="0" fontId="1" fillId="0" borderId="48" xfId="22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6" xfId="22" applyFont="1" applyFill="1" applyBorder="1" applyAlignment="1">
      <alignment horizontal="left"/>
    </xf>
    <xf numFmtId="0" fontId="4" fillId="2" borderId="9" xfId="22" applyFont="1" applyFill="1" applyBorder="1" applyAlignment="1">
      <alignment horizontal="center"/>
    </xf>
    <xf numFmtId="0" fontId="4" fillId="2" borderId="10" xfId="22" applyFont="1" applyFill="1" applyBorder="1" applyAlignment="1">
      <alignment horizontal="center"/>
    </xf>
    <xf numFmtId="0" fontId="4" fillId="2" borderId="15" xfId="22" applyFont="1" applyFill="1" applyBorder="1" applyAlignment="1">
      <alignment horizontal="left"/>
    </xf>
    <xf numFmtId="0" fontId="8" fillId="2" borderId="18" xfId="22" applyFont="1" applyFill="1" applyBorder="1" applyAlignment="1">
      <alignment horizontal="center" vertical="center"/>
    </xf>
    <xf numFmtId="0" fontId="6" fillId="0" borderId="22" xfId="22" applyFont="1" applyFill="1" applyBorder="1" applyAlignment="1">
      <alignment horizontal="center" vertical="center"/>
    </xf>
    <xf numFmtId="0" fontId="13" fillId="0" borderId="3" xfId="22" applyFont="1" applyFill="1" applyBorder="1" applyAlignment="1">
      <alignment horizontal="left"/>
    </xf>
    <xf numFmtId="0" fontId="1" fillId="0" borderId="56" xfId="22" applyFont="1" applyFill="1" applyBorder="1" applyAlignment="1">
      <alignment horizontal="center"/>
    </xf>
    <xf numFmtId="49" fontId="1" fillId="0" borderId="5" xfId="22" applyNumberFormat="1" applyFont="1" applyFill="1" applyBorder="1" applyAlignment="1">
      <alignment horizontal="center"/>
    </xf>
    <xf numFmtId="0" fontId="1" fillId="0" borderId="9" xfId="22" applyFont="1" applyFill="1" applyBorder="1" applyAlignment="1"/>
    <xf numFmtId="0" fontId="1" fillId="0" borderId="57" xfId="22" applyFont="1" applyFill="1" applyBorder="1" applyAlignment="1">
      <alignment horizontal="center"/>
    </xf>
    <xf numFmtId="49" fontId="1" fillId="0" borderId="8" xfId="22" applyNumberFormat="1" applyFont="1" applyFill="1" applyBorder="1" applyAlignment="1"/>
    <xf numFmtId="0" fontId="13" fillId="0" borderId="6" xfId="22" applyFont="1" applyFill="1" applyBorder="1" applyAlignment="1">
      <alignment horizontal="left"/>
    </xf>
    <xf numFmtId="49" fontId="1" fillId="0" borderId="8" xfId="22" applyNumberFormat="1" applyFont="1" applyFill="1" applyBorder="1" applyAlignment="1">
      <alignment horizontal="center"/>
    </xf>
    <xf numFmtId="0" fontId="13" fillId="0" borderId="9" xfId="22" applyFont="1" applyFill="1" applyBorder="1" applyAlignment="1">
      <alignment horizontal="left"/>
    </xf>
    <xf numFmtId="49" fontId="13" fillId="0" borderId="58" xfId="0" applyNumberFormat="1" applyFont="1" applyBorder="1" applyAlignment="1">
      <alignment horizontal="center"/>
    </xf>
    <xf numFmtId="49" fontId="13" fillId="0" borderId="30" xfId="0" applyNumberFormat="1" applyFont="1" applyBorder="1" applyAlignment="1">
      <alignment horizontal="center"/>
    </xf>
    <xf numFmtId="0" fontId="1" fillId="0" borderId="30" xfId="22" applyFont="1" applyFill="1" applyBorder="1" applyAlignment="1">
      <alignment horizontal="center"/>
    </xf>
    <xf numFmtId="0" fontId="1" fillId="0" borderId="26" xfId="22" applyFont="1" applyFill="1" applyBorder="1" applyAlignment="1">
      <alignment horizontal="center"/>
    </xf>
    <xf numFmtId="49" fontId="1" fillId="0" borderId="48" xfId="22" applyNumberFormat="1" applyFont="1" applyFill="1" applyBorder="1" applyAlignment="1">
      <alignment horizontal="center"/>
    </xf>
    <xf numFmtId="0" fontId="1" fillId="0" borderId="12" xfId="22" applyFont="1" applyFill="1" applyBorder="1" applyAlignment="1">
      <alignment horizontal="center"/>
    </xf>
    <xf numFmtId="0" fontId="1" fillId="0" borderId="36" xfId="22" applyFont="1" applyFill="1" applyBorder="1" applyAlignment="1">
      <alignment horizontal="center"/>
    </xf>
    <xf numFmtId="0" fontId="1" fillId="0" borderId="34" xfId="22" applyFont="1" applyFill="1" applyBorder="1" applyAlignment="1">
      <alignment horizontal="center"/>
    </xf>
    <xf numFmtId="0" fontId="10" fillId="2" borderId="20" xfId="22" applyFont="1" applyFill="1" applyBorder="1" applyAlignment="1">
      <alignment horizontal="center"/>
    </xf>
    <xf numFmtId="0" fontId="7" fillId="2" borderId="20" xfId="22" applyFont="1" applyFill="1" applyBorder="1" applyAlignment="1">
      <alignment horizontal="center"/>
    </xf>
    <xf numFmtId="0" fontId="4" fillId="2" borderId="0" xfId="22" applyFont="1" applyFill="1" applyBorder="1" applyAlignment="1">
      <alignment horizontal="center"/>
    </xf>
    <xf numFmtId="0" fontId="11" fillId="2" borderId="39" xfId="22" applyFont="1" applyFill="1" applyBorder="1" applyAlignment="1">
      <alignment horizontal="center"/>
    </xf>
    <xf numFmtId="0" fontId="11" fillId="2" borderId="41" xfId="22" applyFont="1" applyFill="1" applyBorder="1" applyAlignment="1">
      <alignment horizontal="center"/>
    </xf>
    <xf numFmtId="0" fontId="11" fillId="2" borderId="28" xfId="22" applyFont="1" applyFill="1" applyBorder="1" applyAlignment="1">
      <alignment horizontal="center"/>
    </xf>
    <xf numFmtId="0" fontId="12" fillId="2" borderId="7" xfId="22" applyFont="1" applyFill="1" applyBorder="1" applyAlignment="1">
      <alignment horizontal="center"/>
    </xf>
    <xf numFmtId="0" fontId="4" fillId="2" borderId="11" xfId="22" applyFont="1" applyFill="1" applyBorder="1" applyAlignment="1">
      <alignment horizontal="center"/>
    </xf>
    <xf numFmtId="0" fontId="15" fillId="0" borderId="23" xfId="22" applyFont="1" applyFill="1" applyBorder="1" applyAlignment="1">
      <alignment horizontal="center"/>
    </xf>
    <xf numFmtId="0" fontId="16" fillId="0" borderId="5" xfId="22" applyFont="1" applyFill="1" applyBorder="1" applyAlignment="1">
      <alignment horizontal="center"/>
    </xf>
    <xf numFmtId="0" fontId="15" fillId="0" borderId="29" xfId="22" applyFont="1" applyFill="1" applyBorder="1" applyAlignment="1">
      <alignment horizontal="center"/>
    </xf>
    <xf numFmtId="0" fontId="16" fillId="0" borderId="8" xfId="22" applyFont="1" applyFill="1" applyBorder="1" applyAlignment="1">
      <alignment horizontal="center"/>
    </xf>
    <xf numFmtId="0" fontId="15" fillId="0" borderId="8" xfId="22" applyFont="1" applyFill="1" applyBorder="1" applyAlignment="1">
      <alignment horizontal="center"/>
    </xf>
    <xf numFmtId="0" fontId="15" fillId="0" borderId="42" xfId="22" applyFont="1" applyFill="1" applyBorder="1" applyAlignment="1">
      <alignment horizontal="center"/>
    </xf>
    <xf numFmtId="0" fontId="15" fillId="0" borderId="33" xfId="22" applyFont="1" applyFill="1" applyBorder="1" applyAlignment="1">
      <alignment horizontal="center"/>
    </xf>
    <xf numFmtId="0" fontId="15" fillId="0" borderId="55" xfId="22" applyFont="1" applyFill="1" applyBorder="1" applyAlignment="1">
      <alignment horizontal="center"/>
    </xf>
    <xf numFmtId="0" fontId="1" fillId="0" borderId="51" xfId="22" applyFont="1" applyFill="1" applyBorder="1" applyAlignment="1">
      <alignment horizontal="center"/>
    </xf>
    <xf numFmtId="0" fontId="1" fillId="0" borderId="42" xfId="22" applyFont="1" applyFill="1" applyBorder="1" applyAlignment="1">
      <alignment horizontal="center"/>
    </xf>
    <xf numFmtId="0" fontId="1" fillId="0" borderId="29" xfId="22" applyFont="1" applyFill="1" applyBorder="1" applyAlignment="1">
      <alignment horizontal="center"/>
    </xf>
    <xf numFmtId="0" fontId="1" fillId="0" borderId="33" xfId="22" applyFont="1" applyFill="1" applyBorder="1" applyAlignment="1">
      <alignment horizontal="center"/>
    </xf>
    <xf numFmtId="0" fontId="1" fillId="0" borderId="24" xfId="22" applyFont="1" applyFill="1" applyBorder="1" applyAlignment="1">
      <alignment horizontal="center"/>
    </xf>
    <xf numFmtId="0" fontId="1" fillId="0" borderId="27" xfId="22" applyFont="1" applyFill="1" applyBorder="1" applyAlignment="1">
      <alignment horizontal="center"/>
    </xf>
    <xf numFmtId="0" fontId="1" fillId="0" borderId="32" xfId="22" applyNumberFormat="1" applyFont="1" applyFill="1" applyBorder="1" applyAlignment="1"/>
    <xf numFmtId="0" fontId="0" fillId="0" borderId="12" xfId="0" applyBorder="1" applyAlignment="1">
      <alignment horizontal="right"/>
    </xf>
    <xf numFmtId="0" fontId="1" fillId="0" borderId="6" xfId="22" applyFont="1" applyFill="1" applyBorder="1" applyAlignment="1"/>
    <xf numFmtId="49" fontId="1" fillId="0" borderId="42" xfId="22" applyNumberFormat="1" applyFont="1" applyFill="1" applyBorder="1" applyAlignment="1">
      <alignment horizontal="center"/>
    </xf>
    <xf numFmtId="0" fontId="1" fillId="0" borderId="11" xfId="22" applyFont="1" applyFill="1" applyBorder="1" applyAlignment="1"/>
    <xf numFmtId="0" fontId="13" fillId="0" borderId="51" xfId="22" applyFont="1" applyFill="1" applyBorder="1" applyAlignment="1">
      <alignment horizontal="left"/>
    </xf>
    <xf numFmtId="0" fontId="15" fillId="0" borderId="23" xfId="22" applyFont="1" applyFill="1" applyBorder="1" applyAlignment="1">
      <alignment horizontal="left"/>
    </xf>
    <xf numFmtId="0" fontId="15" fillId="0" borderId="29" xfId="22" applyFont="1" applyFill="1" applyBorder="1" applyAlignment="1">
      <alignment horizontal="left"/>
    </xf>
    <xf numFmtId="0" fontId="16" fillId="0" borderId="42" xfId="22" applyFont="1" applyFill="1" applyBorder="1" applyAlignment="1">
      <alignment horizontal="center"/>
    </xf>
    <xf numFmtId="0" fontId="17" fillId="0" borderId="8" xfId="22" applyFont="1" applyFill="1" applyBorder="1" applyAlignment="1">
      <alignment horizontal="center"/>
    </xf>
    <xf numFmtId="0" fontId="15" fillId="0" borderId="51" xfId="22" applyFont="1" applyFill="1" applyBorder="1" applyAlignment="1">
      <alignment horizontal="center"/>
    </xf>
    <xf numFmtId="0" fontId="1" fillId="0" borderId="28" xfId="22" applyFont="1" applyFill="1" applyBorder="1" applyAlignment="1">
      <alignment horizontal="center"/>
    </xf>
    <xf numFmtId="0" fontId="7" fillId="2" borderId="17" xfId="22" applyFont="1" applyFill="1" applyBorder="1" applyAlignment="1">
      <alignment horizontal="left"/>
    </xf>
    <xf numFmtId="0" fontId="7" fillId="2" borderId="59" xfId="22" applyFont="1" applyFill="1" applyBorder="1" applyAlignment="1">
      <alignment horizontal="left"/>
    </xf>
    <xf numFmtId="0" fontId="13" fillId="0" borderId="30" xfId="22" applyFont="1" applyFill="1" applyBorder="1" applyAlignment="1">
      <alignment horizontal="left"/>
    </xf>
    <xf numFmtId="0" fontId="13" fillId="0" borderId="30" xfId="0" applyFont="1" applyBorder="1"/>
    <xf numFmtId="179" fontId="0" fillId="0" borderId="12" xfId="0" applyNumberFormat="1" applyBorder="1" applyAlignment="1">
      <alignment horizontal="right"/>
    </xf>
    <xf numFmtId="0" fontId="13" fillId="2" borderId="30" xfId="0" applyFont="1" applyFill="1" applyBorder="1"/>
    <xf numFmtId="49" fontId="4" fillId="2" borderId="20" xfId="22" applyNumberFormat="1" applyFont="1" applyFill="1" applyBorder="1" applyAlignment="1">
      <alignment horizontal="center"/>
    </xf>
    <xf numFmtId="0" fontId="7" fillId="2" borderId="55" xfId="22" applyFont="1" applyFill="1" applyBorder="1" applyAlignment="1">
      <alignment horizontal="left"/>
    </xf>
    <xf numFmtId="0" fontId="15" fillId="0" borderId="3" xfId="22" applyFont="1" applyFill="1" applyBorder="1" applyAlignment="1">
      <alignment horizontal="center"/>
    </xf>
    <xf numFmtId="0" fontId="16" fillId="0" borderId="60" xfId="22" applyFont="1" applyFill="1" applyBorder="1" applyAlignment="1">
      <alignment horizontal="center"/>
    </xf>
    <xf numFmtId="0" fontId="15" fillId="0" borderId="9" xfId="22" applyFont="1" applyFill="1" applyBorder="1" applyAlignment="1">
      <alignment horizontal="center"/>
    </xf>
    <xf numFmtId="0" fontId="16" fillId="0" borderId="61" xfId="22" applyFont="1" applyFill="1" applyBorder="1" applyAlignment="1">
      <alignment horizontal="center"/>
    </xf>
    <xf numFmtId="0" fontId="17" fillId="0" borderId="61" xfId="22" applyFont="1" applyFill="1" applyBorder="1" applyAlignment="1">
      <alignment horizontal="center"/>
    </xf>
    <xf numFmtId="0" fontId="15" fillId="0" borderId="9" xfId="22" applyFont="1" applyFill="1" applyBorder="1" applyAlignment="1">
      <alignment horizontal="left"/>
    </xf>
    <xf numFmtId="0" fontId="15" fillId="0" borderId="61" xfId="22" applyFont="1" applyFill="1" applyBorder="1" applyAlignment="1">
      <alignment horizontal="center"/>
    </xf>
    <xf numFmtId="0" fontId="15" fillId="0" borderId="62" xfId="22" applyFont="1" applyFill="1" applyBorder="1" applyAlignment="1">
      <alignment horizontal="center"/>
    </xf>
    <xf numFmtId="0" fontId="1" fillId="0" borderId="6" xfId="22" applyFont="1" applyFill="1" applyBorder="1" applyAlignment="1">
      <alignment horizontal="center"/>
    </xf>
    <xf numFmtId="0" fontId="1" fillId="0" borderId="62" xfId="22" applyFont="1" applyFill="1" applyBorder="1" applyAlignment="1">
      <alignment horizontal="center"/>
    </xf>
    <xf numFmtId="0" fontId="1" fillId="0" borderId="9" xfId="22" applyFont="1" applyFill="1" applyBorder="1" applyAlignment="1">
      <alignment horizontal="center"/>
    </xf>
    <xf numFmtId="0" fontId="1" fillId="0" borderId="61" xfId="22" applyFont="1" applyFill="1" applyBorder="1" applyAlignment="1">
      <alignment horizontal="center"/>
    </xf>
    <xf numFmtId="0" fontId="1" fillId="0" borderId="14" xfId="22" applyFont="1" applyFill="1" applyBorder="1" applyAlignment="1">
      <alignment horizontal="center"/>
    </xf>
    <xf numFmtId="0" fontId="1" fillId="0" borderId="63" xfId="22" applyFont="1" applyFill="1" applyBorder="1" applyAlignment="1">
      <alignment horizontal="center"/>
    </xf>
    <xf numFmtId="179" fontId="1" fillId="0" borderId="49" xfId="22" applyNumberFormat="1" applyFont="1" applyFill="1" applyBorder="1" applyAlignment="1">
      <alignment horizontal="right"/>
    </xf>
    <xf numFmtId="179" fontId="1" fillId="0" borderId="24" xfId="22" applyNumberFormat="1" applyFont="1" applyFill="1" applyBorder="1" applyAlignment="1">
      <alignment horizontal="right"/>
    </xf>
    <xf numFmtId="179" fontId="1" fillId="0" borderId="50" xfId="22" applyNumberFormat="1" applyFont="1" applyFill="1" applyBorder="1" applyAlignment="1">
      <alignment horizontal="right"/>
    </xf>
    <xf numFmtId="179" fontId="1" fillId="0" borderId="26" xfId="22" applyNumberFormat="1" applyFont="1" applyFill="1" applyBorder="1" applyAlignment="1">
      <alignment horizontal="right"/>
    </xf>
    <xf numFmtId="179" fontId="1" fillId="0" borderId="27" xfId="22" applyNumberFormat="1" applyFont="1" applyFill="1" applyBorder="1" applyAlignment="1">
      <alignment horizontal="right"/>
    </xf>
    <xf numFmtId="179" fontId="1" fillId="0" borderId="28" xfId="22" applyNumberFormat="1" applyFont="1" applyFill="1" applyBorder="1" applyAlignment="1">
      <alignment horizontal="right"/>
    </xf>
    <xf numFmtId="179" fontId="1" fillId="0" borderId="12" xfId="22" applyNumberFormat="1" applyFont="1" applyFill="1" applyBorder="1" applyAlignment="1">
      <alignment horizontal="right"/>
    </xf>
    <xf numFmtId="179" fontId="1" fillId="0" borderId="30" xfId="22" applyNumberFormat="1" applyFont="1" applyFill="1" applyBorder="1" applyAlignment="1">
      <alignment horizontal="right"/>
    </xf>
    <xf numFmtId="179" fontId="1" fillId="0" borderId="32" xfId="22" applyNumberFormat="1" applyFont="1" applyFill="1" applyBorder="1" applyAlignment="1">
      <alignment horizontal="right"/>
    </xf>
    <xf numFmtId="0" fontId="13" fillId="2" borderId="29" xfId="0" applyFont="1" applyFill="1" applyBorder="1"/>
    <xf numFmtId="0" fontId="16" fillId="0" borderId="25" xfId="22" applyFont="1" applyFill="1" applyBorder="1" applyAlignment="1">
      <alignment horizontal="center"/>
    </xf>
    <xf numFmtId="0" fontId="16" fillId="0" borderId="48" xfId="22" applyFont="1" applyFill="1" applyBorder="1" applyAlignment="1">
      <alignment horizontal="center"/>
    </xf>
    <xf numFmtId="0" fontId="16" fillId="0" borderId="31" xfId="22" applyFont="1" applyFill="1" applyBorder="1" applyAlignment="1">
      <alignment horizontal="center"/>
    </xf>
    <xf numFmtId="0" fontId="17" fillId="0" borderId="31" xfId="22" applyFont="1" applyFill="1" applyBorder="1" applyAlignment="1">
      <alignment horizontal="center"/>
    </xf>
    <xf numFmtId="0" fontId="15" fillId="0" borderId="6" xfId="22" applyFont="1" applyFill="1" applyBorder="1" applyAlignment="1">
      <alignment horizontal="center"/>
    </xf>
    <xf numFmtId="0" fontId="15" fillId="0" borderId="48" xfId="22" applyFont="1" applyFill="1" applyBorder="1" applyAlignment="1">
      <alignment horizontal="center"/>
    </xf>
    <xf numFmtId="0" fontId="13" fillId="2" borderId="9" xfId="0" applyFont="1" applyFill="1" applyBorder="1"/>
    <xf numFmtId="49" fontId="1" fillId="0" borderId="42" xfId="22" applyNumberFormat="1" applyFont="1" applyFill="1" applyBorder="1" applyAlignment="1"/>
    <xf numFmtId="0" fontId="8" fillId="0" borderId="64" xfId="22" applyFont="1" applyFill="1" applyBorder="1" applyAlignment="1">
      <alignment horizontal="center"/>
    </xf>
    <xf numFmtId="0" fontId="2" fillId="0" borderId="65" xfId="22" applyFont="1" applyFill="1" applyBorder="1" applyAlignment="1">
      <alignment horizontal="center"/>
    </xf>
    <xf numFmtId="0" fontId="2" fillId="0" borderId="66" xfId="22" applyFont="1" applyFill="1" applyBorder="1" applyAlignment="1">
      <alignment horizontal="center"/>
    </xf>
    <xf numFmtId="0" fontId="3" fillId="0" borderId="67" xfId="22" applyFont="1" applyFill="1" applyBorder="1" applyAlignment="1"/>
    <xf numFmtId="0" fontId="4" fillId="2" borderId="68" xfId="22" applyFont="1" applyFill="1" applyBorder="1" applyAlignment="1">
      <alignment horizontal="left"/>
    </xf>
    <xf numFmtId="0" fontId="4" fillId="2" borderId="69" xfId="22" applyFont="1" applyFill="1" applyBorder="1" applyAlignment="1">
      <alignment horizontal="left"/>
    </xf>
    <xf numFmtId="0" fontId="3" fillId="0" borderId="70" xfId="22" applyFont="1" applyFill="1" applyBorder="1" applyAlignment="1"/>
    <xf numFmtId="0" fontId="4" fillId="2" borderId="71" xfId="22" applyFont="1" applyFill="1" applyBorder="1" applyAlignment="1">
      <alignment horizontal="left"/>
    </xf>
    <xf numFmtId="0" fontId="4" fillId="2" borderId="72" xfId="22" applyFont="1" applyFill="1" applyBorder="1" applyAlignment="1">
      <alignment horizontal="left"/>
    </xf>
    <xf numFmtId="58" fontId="4" fillId="2" borderId="71" xfId="22" applyNumberFormat="1" applyFont="1" applyFill="1" applyBorder="1" applyAlignment="1">
      <alignment horizontal="left"/>
    </xf>
    <xf numFmtId="58" fontId="4" fillId="2" borderId="72" xfId="22" applyNumberFormat="1" applyFont="1" applyFill="1" applyBorder="1" applyAlignment="1">
      <alignment horizontal="left"/>
    </xf>
    <xf numFmtId="0" fontId="5" fillId="0" borderId="70" xfId="22" applyFont="1" applyFill="1" applyBorder="1" applyAlignment="1"/>
    <xf numFmtId="0" fontId="3" fillId="0" borderId="73" xfId="22" applyFont="1" applyFill="1" applyBorder="1" applyAlignment="1"/>
    <xf numFmtId="0" fontId="4" fillId="2" borderId="74" xfId="22" applyFont="1" applyFill="1" applyBorder="1" applyAlignment="1">
      <alignment horizontal="left"/>
    </xf>
    <xf numFmtId="0" fontId="4" fillId="2" borderId="75" xfId="22" applyFont="1" applyFill="1" applyBorder="1" applyAlignment="1">
      <alignment horizontal="left"/>
    </xf>
    <xf numFmtId="0" fontId="4" fillId="2" borderId="76" xfId="22" applyFont="1" applyFill="1" applyBorder="1" applyAlignment="1">
      <alignment horizontal="left"/>
    </xf>
    <xf numFmtId="0" fontId="7" fillId="2" borderId="77" xfId="22" applyFont="1" applyFill="1" applyBorder="1" applyAlignment="1">
      <alignment horizontal="left"/>
    </xf>
    <xf numFmtId="0" fontId="3" fillId="2" borderId="78" xfId="22" applyFont="1" applyFill="1" applyBorder="1" applyAlignment="1">
      <alignment horizontal="center" vertical="center"/>
    </xf>
    <xf numFmtId="0" fontId="8" fillId="2" borderId="79" xfId="22" applyFont="1" applyFill="1" applyBorder="1" applyAlignment="1">
      <alignment horizontal="center" vertical="center"/>
    </xf>
    <xf numFmtId="0" fontId="8" fillId="0" borderId="80" xfId="22" applyFont="1" applyFill="1" applyBorder="1" applyAlignment="1">
      <alignment horizontal="center" vertical="center" wrapText="1"/>
    </xf>
    <xf numFmtId="0" fontId="6" fillId="0" borderId="81" xfId="22" applyFont="1" applyFill="1" applyBorder="1" applyAlignment="1">
      <alignment horizontal="center" vertical="center" wrapText="1"/>
    </xf>
    <xf numFmtId="0" fontId="6" fillId="0" borderId="81" xfId="22" applyFont="1" applyFill="1" applyBorder="1" applyAlignment="1">
      <alignment horizontal="center" vertical="center"/>
    </xf>
    <xf numFmtId="0" fontId="6" fillId="0" borderId="39" xfId="22" applyFont="1" applyFill="1" applyBorder="1" applyAlignment="1">
      <alignment horizontal="center" vertical="center"/>
    </xf>
    <xf numFmtId="0" fontId="6" fillId="0" borderId="39" xfId="22" applyFont="1" applyFill="1" applyBorder="1" applyAlignment="1">
      <alignment horizontal="center" vertical="center" wrapText="1"/>
    </xf>
    <xf numFmtId="0" fontId="3" fillId="2" borderId="70" xfId="22" applyFont="1" applyFill="1" applyBorder="1" applyAlignment="1">
      <alignment horizontal="center" vertical="center"/>
    </xf>
    <xf numFmtId="0" fontId="8" fillId="2" borderId="82" xfId="22" applyFont="1" applyFill="1" applyBorder="1" applyAlignment="1">
      <alignment horizontal="center" vertical="center"/>
    </xf>
    <xf numFmtId="0" fontId="8" fillId="0" borderId="83" xfId="22" applyFont="1" applyFill="1" applyBorder="1" applyAlignment="1">
      <alignment horizontal="center" vertical="center"/>
    </xf>
    <xf numFmtId="0" fontId="6" fillId="0" borderId="84" xfId="22" applyFont="1" applyFill="1" applyBorder="1" applyAlignment="1">
      <alignment horizontal="center" vertical="center"/>
    </xf>
    <xf numFmtId="0" fontId="6" fillId="0" borderId="85" xfId="22" applyFont="1" applyFill="1" applyBorder="1" applyAlignment="1">
      <alignment horizontal="center" vertical="center"/>
    </xf>
    <xf numFmtId="0" fontId="3" fillId="2" borderId="73" xfId="22" applyFont="1" applyFill="1" applyBorder="1" applyAlignment="1">
      <alignment horizontal="center" vertical="center"/>
    </xf>
    <xf numFmtId="0" fontId="8" fillId="2" borderId="77" xfId="22" applyFont="1" applyFill="1" applyBorder="1" applyAlignment="1">
      <alignment horizontal="center" vertical="center"/>
    </xf>
    <xf numFmtId="0" fontId="8" fillId="0" borderId="86" xfId="22" applyFont="1" applyFill="1" applyBorder="1" applyAlignment="1">
      <alignment horizontal="center" vertical="center"/>
    </xf>
    <xf numFmtId="0" fontId="18" fillId="3" borderId="86" xfId="22" applyFont="1" applyFill="1" applyBorder="1" applyAlignment="1">
      <alignment horizontal="center"/>
    </xf>
    <xf numFmtId="0" fontId="18" fillId="3" borderId="87" xfId="22" applyFont="1" applyFill="1" applyBorder="1" applyAlignment="1">
      <alignment horizontal="center"/>
    </xf>
    <xf numFmtId="0" fontId="13" fillId="0" borderId="67" xfId="22" applyFont="1" applyFill="1" applyBorder="1" applyAlignment="1">
      <alignment horizontal="left"/>
    </xf>
    <xf numFmtId="0" fontId="13" fillId="0" borderId="88" xfId="22" applyFont="1" applyFill="1" applyBorder="1" applyAlignment="1">
      <alignment horizontal="center"/>
    </xf>
    <xf numFmtId="49" fontId="13" fillId="0" borderId="89" xfId="22" applyNumberFormat="1" applyFont="1" applyFill="1" applyBorder="1" applyAlignment="1">
      <alignment horizontal="center"/>
    </xf>
    <xf numFmtId="0" fontId="13" fillId="0" borderId="84" xfId="22" applyFont="1" applyFill="1" applyBorder="1" applyAlignment="1">
      <alignment horizontal="center"/>
    </xf>
    <xf numFmtId="2" fontId="13" fillId="0" borderId="84" xfId="22" applyNumberFormat="1" applyFont="1" applyFill="1" applyBorder="1" applyAlignment="1">
      <alignment horizontal="center"/>
    </xf>
    <xf numFmtId="2" fontId="13" fillId="0" borderId="85" xfId="22" applyNumberFormat="1" applyFont="1" applyFill="1" applyBorder="1" applyAlignment="1">
      <alignment horizontal="center"/>
    </xf>
    <xf numFmtId="2" fontId="13" fillId="0" borderId="67" xfId="22" applyNumberFormat="1" applyFont="1" applyFill="1" applyBorder="1" applyAlignment="1">
      <alignment horizontal="center"/>
    </xf>
    <xf numFmtId="0" fontId="13" fillId="0" borderId="70" xfId="22" applyFont="1" applyFill="1" applyBorder="1" applyAlignment="1">
      <alignment horizontal="left"/>
    </xf>
    <xf numFmtId="0" fontId="13" fillId="0" borderId="82" xfId="22" applyFont="1" applyFill="1" applyBorder="1" applyAlignment="1">
      <alignment horizontal="center"/>
    </xf>
    <xf numFmtId="49" fontId="13" fillId="0" borderId="83" xfId="22" applyNumberFormat="1" applyFont="1" applyFill="1" applyBorder="1" applyAlignment="1">
      <alignment horizontal="center"/>
    </xf>
    <xf numFmtId="0" fontId="13" fillId="0" borderId="90" xfId="22" applyFont="1" applyFill="1" applyBorder="1" applyAlignment="1">
      <alignment horizontal="center"/>
    </xf>
    <xf numFmtId="2" fontId="13" fillId="0" borderId="90" xfId="22" applyNumberFormat="1" applyFont="1" applyFill="1" applyBorder="1" applyAlignment="1">
      <alignment horizontal="center"/>
    </xf>
    <xf numFmtId="2" fontId="13" fillId="0" borderId="91" xfId="22" applyNumberFormat="1" applyFont="1" applyFill="1" applyBorder="1" applyAlignment="1">
      <alignment horizontal="center"/>
    </xf>
    <xf numFmtId="2" fontId="13" fillId="0" borderId="70" xfId="22" applyNumberFormat="1" applyFont="1" applyFill="1" applyBorder="1" applyAlignment="1">
      <alignment horizontal="center"/>
    </xf>
    <xf numFmtId="2" fontId="19" fillId="0" borderId="90" xfId="0" applyNumberFormat="1" applyFont="1" applyFill="1" applyBorder="1" applyAlignment="1">
      <alignment horizontal="center"/>
    </xf>
    <xf numFmtId="0" fontId="20" fillId="0" borderId="82" xfId="22" applyFont="1" applyFill="1" applyBorder="1" applyAlignment="1">
      <alignment horizontal="center"/>
    </xf>
    <xf numFmtId="0" fontId="20" fillId="4" borderId="70" xfId="0" applyFont="1" applyFill="1" applyBorder="1"/>
    <xf numFmtId="0" fontId="13" fillId="4" borderId="82" xfId="22" applyFont="1" applyFill="1" applyBorder="1" applyAlignment="1">
      <alignment horizontal="center"/>
    </xf>
    <xf numFmtId="49" fontId="13" fillId="4" borderId="83" xfId="22" applyNumberFormat="1" applyFont="1" applyFill="1" applyBorder="1" applyAlignment="1">
      <alignment horizontal="center"/>
    </xf>
    <xf numFmtId="0" fontId="13" fillId="4" borderId="90" xfId="22" applyFont="1" applyFill="1" applyBorder="1" applyAlignment="1">
      <alignment horizontal="center"/>
    </xf>
    <xf numFmtId="2" fontId="13" fillId="4" borderId="90" xfId="22" applyNumberFormat="1" applyFont="1" applyFill="1" applyBorder="1" applyAlignment="1">
      <alignment horizontal="center"/>
    </xf>
    <xf numFmtId="2" fontId="13" fillId="4" borderId="91" xfId="22" applyNumberFormat="1" applyFont="1" applyFill="1" applyBorder="1" applyAlignment="1">
      <alignment horizontal="center"/>
    </xf>
    <xf numFmtId="2" fontId="13" fillId="4" borderId="70" xfId="22" applyNumberFormat="1" applyFont="1" applyFill="1" applyBorder="1" applyAlignment="1">
      <alignment horizontal="center"/>
    </xf>
    <xf numFmtId="0" fontId="20" fillId="4" borderId="70" xfId="22" applyFont="1" applyFill="1" applyBorder="1" applyAlignment="1">
      <alignment horizontal="left"/>
    </xf>
    <xf numFmtId="0" fontId="13" fillId="0" borderId="70" xfId="22" applyFont="1" applyFill="1" applyBorder="1" applyAlignment="1"/>
    <xf numFmtId="2" fontId="13" fillId="5" borderId="90" xfId="22" applyNumberFormat="1" applyFont="1" applyFill="1" applyBorder="1" applyAlignment="1">
      <alignment horizontal="center"/>
    </xf>
    <xf numFmtId="0" fontId="13" fillId="0" borderId="91" xfId="22" applyFont="1" applyFill="1" applyBorder="1" applyAlignment="1">
      <alignment horizontal="center"/>
    </xf>
    <xf numFmtId="0" fontId="13" fillId="2" borderId="70" xfId="0" applyFont="1" applyFill="1" applyBorder="1"/>
    <xf numFmtId="0" fontId="13" fillId="0" borderId="90" xfId="22" applyNumberFormat="1" applyFont="1" applyFill="1" applyBorder="1" applyAlignment="1">
      <alignment horizontal="center"/>
    </xf>
    <xf numFmtId="0" fontId="13" fillId="0" borderId="91" xfId="22" applyNumberFormat="1" applyFont="1" applyFill="1" applyBorder="1" applyAlignment="1">
      <alignment horizontal="center"/>
    </xf>
    <xf numFmtId="0" fontId="13" fillId="0" borderId="70" xfId="0" applyFont="1" applyBorder="1"/>
    <xf numFmtId="0" fontId="13" fillId="0" borderId="73" xfId="22" applyFont="1" applyFill="1" applyBorder="1" applyAlignment="1"/>
    <xf numFmtId="0" fontId="13" fillId="0" borderId="77" xfId="22" applyFont="1" applyFill="1" applyBorder="1" applyAlignment="1">
      <alignment horizontal="center"/>
    </xf>
    <xf numFmtId="49" fontId="13" fillId="0" borderId="86" xfId="22" applyNumberFormat="1" applyFont="1" applyFill="1" applyBorder="1" applyAlignment="1">
      <alignment horizontal="center"/>
    </xf>
    <xf numFmtId="0" fontId="13" fillId="0" borderId="92" xfId="22" applyFont="1" applyFill="1" applyBorder="1" applyAlignment="1">
      <alignment horizontal="center"/>
    </xf>
    <xf numFmtId="0" fontId="13" fillId="0" borderId="87" xfId="22" applyFont="1" applyFill="1" applyBorder="1" applyAlignment="1">
      <alignment horizontal="center"/>
    </xf>
    <xf numFmtId="2" fontId="13" fillId="0" borderId="73" xfId="22" applyNumberFormat="1" applyFont="1" applyFill="1" applyBorder="1" applyAlignment="1">
      <alignment horizontal="center"/>
    </xf>
    <xf numFmtId="0" fontId="2" fillId="0" borderId="93" xfId="22" applyFont="1" applyFill="1" applyBorder="1" applyAlignment="1">
      <alignment horizontal="center"/>
    </xf>
    <xf numFmtId="0" fontId="10" fillId="2" borderId="78" xfId="22" applyFont="1" applyFill="1" applyBorder="1" applyAlignment="1">
      <alignment horizontal="center"/>
    </xf>
    <xf numFmtId="49" fontId="4" fillId="2" borderId="80" xfId="22" applyNumberFormat="1" applyFont="1" applyFill="1" applyBorder="1" applyAlignment="1">
      <alignment horizontal="center"/>
    </xf>
    <xf numFmtId="0" fontId="7" fillId="2" borderId="70" xfId="22" applyFont="1" applyFill="1" applyBorder="1" applyAlignment="1">
      <alignment horizontal="center"/>
    </xf>
    <xf numFmtId="0" fontId="4" fillId="2" borderId="83" xfId="22" applyFont="1" applyFill="1" applyBorder="1" applyAlignment="1">
      <alignment horizontal="center"/>
    </xf>
    <xf numFmtId="0" fontId="7" fillId="2" borderId="73" xfId="22" applyFont="1" applyFill="1" applyBorder="1" applyAlignment="1">
      <alignment horizontal="center"/>
    </xf>
    <xf numFmtId="0" fontId="4" fillId="2" borderId="86" xfId="22" applyFont="1" applyFill="1" applyBorder="1" applyAlignment="1">
      <alignment horizontal="center"/>
    </xf>
    <xf numFmtId="0" fontId="4" fillId="2" borderId="94" xfId="22" applyFont="1" applyFill="1" applyBorder="1" applyAlignment="1">
      <alignment horizontal="center"/>
    </xf>
    <xf numFmtId="0" fontId="4" fillId="2" borderId="95" xfId="22" applyFont="1" applyFill="1" applyBorder="1" applyAlignment="1">
      <alignment horizontal="center"/>
    </xf>
    <xf numFmtId="0" fontId="11" fillId="2" borderId="78" xfId="22" applyFont="1" applyFill="1" applyBorder="1" applyAlignment="1">
      <alignment horizontal="center" vertical="top" wrapText="1"/>
    </xf>
    <xf numFmtId="0" fontId="11" fillId="2" borderId="80" xfId="22" applyFont="1" applyFill="1" applyBorder="1" applyAlignment="1">
      <alignment horizontal="center" vertical="top" wrapText="1"/>
    </xf>
    <xf numFmtId="0" fontId="11" fillId="2" borderId="70" xfId="22" applyFont="1" applyFill="1" applyBorder="1" applyAlignment="1">
      <alignment horizontal="center" vertical="top" wrapText="1"/>
    </xf>
    <xf numFmtId="0" fontId="11" fillId="2" borderId="83" xfId="22" applyFont="1" applyFill="1" applyBorder="1" applyAlignment="1">
      <alignment horizontal="center" vertical="top" wrapText="1"/>
    </xf>
    <xf numFmtId="0" fontId="11" fillId="2" borderId="73" xfId="22" applyFont="1" applyFill="1" applyBorder="1" applyAlignment="1">
      <alignment horizontal="center" vertical="top" wrapText="1"/>
    </xf>
    <xf numFmtId="0" fontId="11" fillId="2" borderId="86" xfId="22" applyFont="1" applyFill="1" applyBorder="1" applyAlignment="1">
      <alignment horizontal="center" vertical="top" wrapText="1"/>
    </xf>
    <xf numFmtId="0" fontId="12" fillId="2" borderId="94" xfId="22" applyFont="1" applyFill="1" applyBorder="1" applyAlignment="1">
      <alignment horizontal="center"/>
    </xf>
    <xf numFmtId="0" fontId="12" fillId="2" borderId="95" xfId="22" applyFont="1" applyFill="1" applyBorder="1" applyAlignment="1">
      <alignment horizontal="center"/>
    </xf>
    <xf numFmtId="0" fontId="12" fillId="2" borderId="68" xfId="22" applyFont="1" applyFill="1" applyBorder="1" applyAlignment="1">
      <alignment horizontal="center"/>
    </xf>
    <xf numFmtId="0" fontId="12" fillId="2" borderId="96" xfId="22" applyFont="1" applyFill="1" applyBorder="1" applyAlignment="1">
      <alignment horizontal="center"/>
    </xf>
    <xf numFmtId="0" fontId="7" fillId="2" borderId="86" xfId="22" applyFont="1" applyFill="1" applyBorder="1" applyAlignment="1">
      <alignment horizontal="left"/>
    </xf>
    <xf numFmtId="0" fontId="8" fillId="0" borderId="39" xfId="22" applyFont="1" applyFill="1" applyBorder="1" applyAlignment="1">
      <alignment horizontal="center" vertical="center"/>
    </xf>
    <xf numFmtId="0" fontId="8" fillId="0" borderId="97" xfId="22" applyFont="1" applyFill="1" applyBorder="1" applyAlignment="1">
      <alignment horizontal="center" vertical="center"/>
    </xf>
    <xf numFmtId="0" fontId="8" fillId="0" borderId="85" xfId="22" applyFont="1" applyFill="1" applyBorder="1" applyAlignment="1">
      <alignment horizontal="center" vertical="center"/>
    </xf>
    <xf numFmtId="0" fontId="8" fillId="0" borderId="96" xfId="22" applyFont="1" applyFill="1" applyBorder="1" applyAlignment="1">
      <alignment horizontal="center" vertical="center"/>
    </xf>
    <xf numFmtId="0" fontId="8" fillId="0" borderId="73" xfId="22" applyFont="1" applyFill="1" applyBorder="1" applyAlignment="1">
      <alignment horizontal="center"/>
    </xf>
    <xf numFmtId="0" fontId="21" fillId="0" borderId="86" xfId="22" applyFont="1" applyFill="1" applyBorder="1" applyAlignment="1">
      <alignment horizontal="center"/>
    </xf>
    <xf numFmtId="2" fontId="22" fillId="0" borderId="67" xfId="22" applyNumberFormat="1" applyFont="1" applyFill="1" applyBorder="1" applyAlignment="1">
      <alignment horizontal="center"/>
    </xf>
    <xf numFmtId="0" fontId="23" fillId="0" borderId="89" xfId="22" applyFont="1" applyFill="1" applyBorder="1" applyAlignment="1">
      <alignment horizontal="center"/>
    </xf>
    <xf numFmtId="0" fontId="23" fillId="0" borderId="83" xfId="22" applyFont="1" applyFill="1" applyBorder="1" applyAlignment="1">
      <alignment horizontal="center"/>
    </xf>
    <xf numFmtId="0" fontId="22" fillId="0" borderId="83" xfId="22" applyFont="1" applyFill="1" applyBorder="1" applyAlignment="1">
      <alignment horizontal="center"/>
    </xf>
    <xf numFmtId="2" fontId="22" fillId="4" borderId="67" xfId="22" applyNumberFormat="1" applyFont="1" applyFill="1" applyBorder="1" applyAlignment="1">
      <alignment horizontal="center"/>
    </xf>
    <xf numFmtId="0" fontId="23" fillId="4" borderId="83" xfId="22" applyFont="1" applyFill="1" applyBorder="1" applyAlignment="1">
      <alignment horizontal="center"/>
    </xf>
    <xf numFmtId="2" fontId="22" fillId="0" borderId="73" xfId="22" applyNumberFormat="1" applyFont="1" applyFill="1" applyBorder="1" applyAlignment="1">
      <alignment horizontal="center"/>
    </xf>
    <xf numFmtId="0" fontId="22" fillId="0" borderId="86" xfId="22" applyFont="1" applyFill="1" applyBorder="1" applyAlignment="1">
      <alignment horizontal="center"/>
    </xf>
    <xf numFmtId="0" fontId="20" fillId="0" borderId="70" xfId="0" applyFont="1" applyFill="1" applyBorder="1"/>
    <xf numFmtId="0" fontId="20" fillId="0" borderId="70" xfId="22" applyFont="1" applyFill="1" applyBorder="1" applyAlignment="1">
      <alignment horizontal="left"/>
    </xf>
    <xf numFmtId="0" fontId="24" fillId="0" borderId="89" xfId="22" applyFont="1" applyFill="1" applyBorder="1" applyAlignment="1">
      <alignment horizontal="center"/>
    </xf>
    <xf numFmtId="0" fontId="24" fillId="0" borderId="83" xfId="22" applyFont="1" applyFill="1" applyBorder="1" applyAlignment="1">
      <alignment horizontal="center"/>
    </xf>
    <xf numFmtId="0" fontId="2" fillId="0" borderId="98" xfId="22" applyFont="1" applyFill="1" applyBorder="1" applyAlignment="1">
      <alignment horizontal="center"/>
    </xf>
    <xf numFmtId="0" fontId="3" fillId="0" borderId="99" xfId="22" applyFont="1" applyBorder="1"/>
    <xf numFmtId="0" fontId="4" fillId="6" borderId="100" xfId="22" applyFont="1" applyFill="1" applyBorder="1" applyAlignment="1">
      <alignment horizontal="left"/>
    </xf>
    <xf numFmtId="0" fontId="3" fillId="0" borderId="101" xfId="22" applyFont="1" applyBorder="1"/>
    <xf numFmtId="0" fontId="4" fillId="6" borderId="102" xfId="22" applyFont="1" applyFill="1" applyBorder="1" applyAlignment="1">
      <alignment horizontal="left"/>
    </xf>
    <xf numFmtId="177" fontId="4" fillId="6" borderId="102" xfId="22" applyNumberFormat="1" applyFont="1" applyFill="1" applyBorder="1" applyAlignment="1">
      <alignment horizontal="left"/>
    </xf>
    <xf numFmtId="0" fontId="5" fillId="0" borderId="101" xfId="22" applyFont="1" applyBorder="1"/>
    <xf numFmtId="0" fontId="3" fillId="0" borderId="103" xfId="22" applyFont="1" applyBorder="1"/>
    <xf numFmtId="0" fontId="4" fillId="6" borderId="104" xfId="22" applyFont="1" applyFill="1" applyBorder="1" applyAlignment="1">
      <alignment horizontal="left"/>
    </xf>
    <xf numFmtId="0" fontId="7" fillId="6" borderId="105" xfId="22" applyFont="1" applyFill="1" applyBorder="1" applyAlignment="1">
      <alignment horizontal="left"/>
    </xf>
    <xf numFmtId="0" fontId="3" fillId="6" borderId="106" xfId="22" applyFont="1" applyFill="1" applyBorder="1" applyAlignment="1">
      <alignment horizontal="center" vertical="center"/>
    </xf>
    <xf numFmtId="0" fontId="8" fillId="6" borderId="107" xfId="22" applyFont="1" applyFill="1" applyBorder="1" applyAlignment="1">
      <alignment horizontal="center" vertical="center"/>
    </xf>
    <xf numFmtId="0" fontId="8" fillId="0" borderId="108" xfId="22" applyFont="1" applyBorder="1" applyAlignment="1">
      <alignment horizontal="center" vertical="center" wrapText="1"/>
    </xf>
    <xf numFmtId="0" fontId="6" fillId="0" borderId="109" xfId="22" applyFont="1" applyBorder="1" applyAlignment="1">
      <alignment horizontal="center" vertical="center" wrapText="1"/>
    </xf>
    <xf numFmtId="0" fontId="6" fillId="0" borderId="109" xfId="22" applyFont="1" applyBorder="1" applyAlignment="1">
      <alignment horizontal="center" vertical="center"/>
    </xf>
    <xf numFmtId="0" fontId="6" fillId="0" borderId="110" xfId="22" applyFont="1" applyBorder="1" applyAlignment="1">
      <alignment horizontal="center" vertical="center"/>
    </xf>
    <xf numFmtId="0" fontId="6" fillId="0" borderId="110" xfId="22" applyFont="1" applyBorder="1" applyAlignment="1">
      <alignment horizontal="center" vertical="center" wrapText="1"/>
    </xf>
    <xf numFmtId="0" fontId="18" fillId="7" borderId="105" xfId="22" applyFont="1" applyFill="1" applyBorder="1" applyAlignment="1">
      <alignment horizontal="center"/>
    </xf>
    <xf numFmtId="0" fontId="18" fillId="7" borderId="111" xfId="22" applyFont="1" applyFill="1" applyBorder="1" applyAlignment="1">
      <alignment horizontal="center"/>
    </xf>
    <xf numFmtId="0" fontId="13" fillId="0" borderId="99" xfId="22" applyFont="1" applyBorder="1" applyAlignment="1">
      <alignment horizontal="left"/>
    </xf>
    <xf numFmtId="0" fontId="13" fillId="0" borderId="112" xfId="22" applyFont="1" applyFill="1" applyBorder="1" applyAlignment="1">
      <alignment horizontal="center"/>
    </xf>
    <xf numFmtId="49" fontId="13" fillId="0" borderId="113" xfId="22" applyNumberFormat="1" applyFont="1" applyBorder="1" applyAlignment="1">
      <alignment horizontal="center"/>
    </xf>
    <xf numFmtId="0" fontId="25" fillId="0" borderId="114" xfId="22" applyFont="1" applyFill="1" applyBorder="1" applyAlignment="1">
      <alignment horizontal="center"/>
    </xf>
    <xf numFmtId="2" fontId="26" fillId="0" borderId="114" xfId="22" applyNumberFormat="1" applyFont="1" applyFill="1" applyBorder="1" applyAlignment="1">
      <alignment horizontal="center"/>
    </xf>
    <xf numFmtId="0" fontId="26" fillId="0" borderId="115" xfId="22" applyFont="1" applyFill="1" applyBorder="1" applyAlignment="1">
      <alignment horizontal="center"/>
    </xf>
    <xf numFmtId="2" fontId="25" fillId="0" borderId="99" xfId="22" applyNumberFormat="1" applyFont="1" applyFill="1" applyBorder="1" applyAlignment="1">
      <alignment horizontal="center"/>
    </xf>
    <xf numFmtId="0" fontId="13" fillId="0" borderId="101" xfId="22" applyFont="1" applyFill="1" applyBorder="1"/>
    <xf numFmtId="0" fontId="13" fillId="0" borderId="116" xfId="22" applyFont="1" applyFill="1" applyBorder="1" applyAlignment="1">
      <alignment horizontal="center"/>
    </xf>
    <xf numFmtId="49" fontId="13" fillId="0" borderId="117" xfId="22" applyNumberFormat="1" applyFont="1" applyFill="1" applyBorder="1" applyAlignment="1">
      <alignment horizontal="center"/>
    </xf>
    <xf numFmtId="0" fontId="25" fillId="0" borderId="118" xfId="22" applyFont="1" applyFill="1" applyBorder="1" applyAlignment="1">
      <alignment horizontal="center"/>
    </xf>
    <xf numFmtId="2" fontId="25" fillId="0" borderId="118" xfId="22" applyNumberFormat="1" applyFont="1" applyFill="1" applyBorder="1" applyAlignment="1">
      <alignment horizontal="center"/>
    </xf>
    <xf numFmtId="2" fontId="26" fillId="0" borderId="118" xfId="22" applyNumberFormat="1" applyFont="1" applyFill="1" applyBorder="1" applyAlignment="1">
      <alignment horizontal="center"/>
    </xf>
    <xf numFmtId="2" fontId="25" fillId="0" borderId="119" xfId="22" applyNumberFormat="1" applyFont="1" applyFill="1" applyBorder="1" applyAlignment="1">
      <alignment horizontal="center"/>
    </xf>
    <xf numFmtId="2" fontId="25" fillId="0" borderId="101" xfId="22" applyNumberFormat="1" applyFont="1" applyFill="1" applyBorder="1" applyAlignment="1">
      <alignment horizontal="center"/>
    </xf>
    <xf numFmtId="0" fontId="13" fillId="0" borderId="101" xfId="22" applyFont="1" applyFill="1" applyBorder="1" applyAlignment="1">
      <alignment horizontal="left"/>
    </xf>
    <xf numFmtId="0" fontId="26" fillId="0" borderId="118" xfId="22" applyFont="1" applyFill="1" applyBorder="1" applyAlignment="1">
      <alignment horizontal="center"/>
    </xf>
    <xf numFmtId="2" fontId="26" fillId="0" borderId="101" xfId="22" applyNumberFormat="1" applyFont="1" applyFill="1" applyBorder="1" applyAlignment="1">
      <alignment horizontal="center"/>
    </xf>
    <xf numFmtId="0" fontId="13" fillId="0" borderId="101" xfId="22" applyFont="1" applyBorder="1" applyAlignment="1">
      <alignment horizontal="left"/>
    </xf>
    <xf numFmtId="49" fontId="13" fillId="0" borderId="117" xfId="22" applyNumberFormat="1" applyFont="1" applyBorder="1" applyAlignment="1">
      <alignment horizontal="center"/>
    </xf>
    <xf numFmtId="0" fontId="25" fillId="0" borderId="119" xfId="22" applyFont="1" applyFill="1" applyBorder="1" applyAlignment="1">
      <alignment horizontal="center"/>
    </xf>
    <xf numFmtId="2" fontId="27" fillId="0" borderId="118" xfId="0" applyNumberFormat="1" applyFont="1" applyFill="1" applyBorder="1" applyAlignment="1">
      <alignment horizontal="center"/>
    </xf>
    <xf numFmtId="0" fontId="13" fillId="0" borderId="116" xfId="22" applyFont="1" applyBorder="1" applyAlignment="1">
      <alignment horizontal="center"/>
    </xf>
    <xf numFmtId="0" fontId="13" fillId="0" borderId="116" xfId="22" applyFont="1" applyFill="1" applyBorder="1" applyAlignment="1">
      <alignment horizontal="center" vertical="center" wrapText="1"/>
    </xf>
    <xf numFmtId="0" fontId="20" fillId="0" borderId="101" xfId="0" applyFont="1" applyFill="1" applyBorder="1"/>
    <xf numFmtId="0" fontId="13" fillId="0" borderId="118" xfId="22" applyFont="1" applyFill="1" applyBorder="1" applyAlignment="1">
      <alignment horizontal="center"/>
    </xf>
    <xf numFmtId="2" fontId="13" fillId="0" borderId="118" xfId="22" applyNumberFormat="1" applyFont="1" applyFill="1" applyBorder="1" applyAlignment="1">
      <alignment horizontal="center"/>
    </xf>
    <xf numFmtId="2" fontId="13" fillId="0" borderId="119" xfId="22" applyNumberFormat="1" applyFont="1" applyFill="1" applyBorder="1" applyAlignment="1">
      <alignment horizontal="center"/>
    </xf>
    <xf numFmtId="2" fontId="13" fillId="0" borderId="101" xfId="22" applyNumberFormat="1" applyFont="1" applyFill="1" applyBorder="1" applyAlignment="1">
      <alignment horizontal="center"/>
    </xf>
    <xf numFmtId="0" fontId="13" fillId="0" borderId="119" xfId="22" applyFont="1" applyFill="1" applyBorder="1" applyAlignment="1">
      <alignment horizontal="center"/>
    </xf>
    <xf numFmtId="0" fontId="13" fillId="6" borderId="101" xfId="0" applyFont="1" applyFill="1" applyBorder="1"/>
    <xf numFmtId="0" fontId="13" fillId="0" borderId="118" xfId="22" applyNumberFormat="1" applyFont="1" applyFill="1" applyBorder="1" applyAlignment="1">
      <alignment horizontal="center"/>
    </xf>
    <xf numFmtId="0" fontId="13" fillId="0" borderId="119" xfId="22" applyNumberFormat="1" applyFont="1" applyFill="1" applyBorder="1" applyAlignment="1">
      <alignment horizontal="center"/>
    </xf>
    <xf numFmtId="0" fontId="13" fillId="0" borderId="101" xfId="0" applyFont="1" applyBorder="1"/>
    <xf numFmtId="0" fontId="13" fillId="0" borderId="103" xfId="22" applyFont="1" applyBorder="1"/>
    <xf numFmtId="0" fontId="13" fillId="0" borderId="104" xfId="22" applyFont="1" applyBorder="1" applyAlignment="1">
      <alignment horizontal="center"/>
    </xf>
    <xf numFmtId="49" fontId="13" fillId="0" borderId="105" xfId="22" applyNumberFormat="1" applyFont="1" applyBorder="1" applyAlignment="1">
      <alignment horizontal="center"/>
    </xf>
    <xf numFmtId="0" fontId="13" fillId="0" borderId="120" xfId="22" applyFont="1" applyBorder="1" applyAlignment="1">
      <alignment horizontal="center"/>
    </xf>
    <xf numFmtId="0" fontId="13" fillId="0" borderId="111" xfId="22" applyFont="1" applyFill="1" applyBorder="1" applyAlignment="1">
      <alignment horizontal="center"/>
    </xf>
    <xf numFmtId="2" fontId="13" fillId="0" borderId="103" xfId="22" applyNumberFormat="1" applyFont="1" applyFill="1" applyBorder="1" applyAlignment="1">
      <alignment horizontal="center"/>
    </xf>
    <xf numFmtId="0" fontId="10" fillId="6" borderId="121" xfId="22" applyFont="1" applyFill="1" applyBorder="1" applyAlignment="1">
      <alignment horizontal="center"/>
    </xf>
    <xf numFmtId="49" fontId="4" fillId="6" borderId="122" xfId="22" applyNumberFormat="1" applyFont="1" applyFill="1" applyBorder="1" applyAlignment="1">
      <alignment horizontal="center"/>
    </xf>
    <xf numFmtId="0" fontId="7" fillId="6" borderId="101" xfId="22" applyFont="1" applyFill="1" applyBorder="1" applyAlignment="1">
      <alignment horizontal="center"/>
    </xf>
    <xf numFmtId="0" fontId="4" fillId="6" borderId="117" xfId="22" applyFont="1" applyFill="1" applyBorder="1" applyAlignment="1">
      <alignment horizontal="center"/>
    </xf>
    <xf numFmtId="0" fontId="7" fillId="6" borderId="103" xfId="22" applyFont="1" applyFill="1" applyBorder="1" applyAlignment="1">
      <alignment horizontal="center"/>
    </xf>
    <xf numFmtId="0" fontId="4" fillId="6" borderId="105" xfId="22" applyFont="1" applyFill="1" applyBorder="1" applyAlignment="1">
      <alignment horizontal="center"/>
    </xf>
    <xf numFmtId="0" fontId="4" fillId="6" borderId="123" xfId="22" applyFont="1" applyFill="1" applyBorder="1" applyAlignment="1">
      <alignment horizontal="center"/>
    </xf>
    <xf numFmtId="0" fontId="11" fillId="6" borderId="98" xfId="22" applyFont="1" applyFill="1" applyBorder="1" applyAlignment="1">
      <alignment horizontal="center" vertical="top" wrapText="1"/>
    </xf>
    <xf numFmtId="0" fontId="12" fillId="6" borderId="113" xfId="22" applyFont="1" applyFill="1" applyBorder="1" applyAlignment="1">
      <alignment horizontal="center"/>
    </xf>
    <xf numFmtId="0" fontId="8" fillId="0" borderId="109" xfId="22" applyFont="1" applyBorder="1" applyAlignment="1">
      <alignment horizontal="center" vertical="center"/>
    </xf>
    <xf numFmtId="0" fontId="8" fillId="0" borderId="103" xfId="22" applyFont="1" applyBorder="1" applyAlignment="1">
      <alignment horizontal="center"/>
    </xf>
    <xf numFmtId="0" fontId="21" fillId="0" borderId="105" xfId="22" applyFont="1" applyBorder="1" applyAlignment="1">
      <alignment horizontal="center"/>
    </xf>
    <xf numFmtId="2" fontId="26" fillId="0" borderId="99" xfId="22" applyNumberFormat="1" applyFont="1" applyFill="1" applyBorder="1" applyAlignment="1">
      <alignment horizontal="center"/>
    </xf>
    <xf numFmtId="0" fontId="24" fillId="0" borderId="113" xfId="22" applyFont="1" applyFill="1" applyBorder="1" applyAlignment="1">
      <alignment horizontal="center"/>
    </xf>
    <xf numFmtId="0" fontId="24" fillId="0" borderId="117" xfId="22" applyFont="1" applyFill="1" applyBorder="1" applyAlignment="1">
      <alignment horizontal="center"/>
    </xf>
    <xf numFmtId="0" fontId="22" fillId="0" borderId="117" xfId="22" applyFont="1" applyFill="1" applyBorder="1" applyAlignment="1">
      <alignment horizontal="center"/>
    </xf>
    <xf numFmtId="2" fontId="22" fillId="0" borderId="99" xfId="22" applyNumberFormat="1" applyFont="1" applyFill="1" applyBorder="1" applyAlignment="1">
      <alignment horizontal="center"/>
    </xf>
    <xf numFmtId="0" fontId="23" fillId="0" borderId="117" xfId="22" applyFont="1" applyFill="1" applyBorder="1" applyAlignment="1">
      <alignment horizontal="center"/>
    </xf>
    <xf numFmtId="2" fontId="22" fillId="0" borderId="103" xfId="22" applyNumberFormat="1" applyFont="1" applyFill="1" applyBorder="1" applyAlignment="1">
      <alignment horizontal="center"/>
    </xf>
    <xf numFmtId="0" fontId="22" fillId="0" borderId="105" xfId="22" applyFont="1" applyFill="1" applyBorder="1" applyAlignment="1">
      <alignment horizontal="center"/>
    </xf>
    <xf numFmtId="0" fontId="26" fillId="0" borderId="99" xfId="22" applyFont="1" applyBorder="1" applyAlignment="1">
      <alignment horizontal="left"/>
    </xf>
    <xf numFmtId="0" fontId="26" fillId="0" borderId="114" xfId="22" applyFont="1" applyFill="1" applyBorder="1" applyAlignment="1">
      <alignment horizontal="center"/>
    </xf>
    <xf numFmtId="0" fontId="26" fillId="0" borderId="101" xfId="22" applyFont="1" applyFill="1" applyBorder="1"/>
    <xf numFmtId="0" fontId="26" fillId="0" borderId="101" xfId="22" applyFont="1" applyFill="1" applyBorder="1" applyAlignment="1">
      <alignment horizontal="left"/>
    </xf>
    <xf numFmtId="0" fontId="26" fillId="0" borderId="101" xfId="22" applyFont="1" applyBorder="1" applyAlignment="1">
      <alignment horizontal="left"/>
    </xf>
    <xf numFmtId="0" fontId="26" fillId="0" borderId="101" xfId="0" applyFont="1" applyFill="1" applyBorder="1" applyAlignment="1">
      <alignment horizontal="left"/>
    </xf>
    <xf numFmtId="0" fontId="13" fillId="0" borderId="112" xfId="22" applyFont="1" applyBorder="1" applyAlignment="1">
      <alignment horizontal="center"/>
    </xf>
    <xf numFmtId="0" fontId="26" fillId="0" borderId="101" xfId="0" applyFont="1" applyFill="1" applyBorder="1"/>
    <xf numFmtId="2" fontId="0" fillId="0" borderId="0" xfId="0" applyNumberFormat="1"/>
    <xf numFmtId="0" fontId="26" fillId="0" borderId="117" xfId="22" applyFont="1" applyFill="1" applyBorder="1" applyAlignment="1">
      <alignment horizontal="center"/>
    </xf>
    <xf numFmtId="0" fontId="25" fillId="0" borderId="115" xfId="22" applyFont="1" applyFill="1" applyBorder="1" applyAlignment="1">
      <alignment horizontal="center"/>
    </xf>
    <xf numFmtId="2" fontId="26" fillId="0" borderId="119" xfId="22" applyNumberFormat="1" applyFont="1" applyFill="1" applyBorder="1" applyAlignment="1">
      <alignment horizontal="center"/>
    </xf>
    <xf numFmtId="0" fontId="4" fillId="6" borderId="124" xfId="22" applyFont="1" applyFill="1" applyBorder="1" applyAlignment="1">
      <alignment horizontal="left"/>
    </xf>
    <xf numFmtId="0" fontId="4" fillId="6" borderId="125" xfId="22" applyFont="1" applyFill="1" applyBorder="1" applyAlignment="1">
      <alignment horizontal="left"/>
    </xf>
    <xf numFmtId="0" fontId="4" fillId="6" borderId="126" xfId="22" applyFont="1" applyFill="1" applyBorder="1" applyAlignment="1">
      <alignment horizontal="left"/>
    </xf>
    <xf numFmtId="0" fontId="3" fillId="6" borderId="127" xfId="22" applyFont="1" applyFill="1" applyBorder="1" applyAlignment="1">
      <alignment horizontal="center" vertical="center"/>
    </xf>
    <xf numFmtId="0" fontId="3" fillId="6" borderId="128" xfId="22" applyFont="1" applyFill="1" applyBorder="1" applyAlignment="1">
      <alignment horizontal="center" vertical="center"/>
    </xf>
    <xf numFmtId="0" fontId="26" fillId="0" borderId="129" xfId="22" applyFont="1" applyFill="1" applyBorder="1" applyAlignment="1">
      <alignment horizontal="left"/>
    </xf>
    <xf numFmtId="0" fontId="13" fillId="0" borderId="130" xfId="22" applyFont="1" applyFill="1" applyBorder="1" applyAlignment="1">
      <alignment horizontal="center"/>
    </xf>
    <xf numFmtId="49" fontId="13" fillId="0" borderId="131" xfId="22" applyNumberFormat="1" applyFont="1" applyFill="1" applyBorder="1" applyAlignment="1">
      <alignment horizontal="center"/>
    </xf>
    <xf numFmtId="0" fontId="25" fillId="0" borderId="132" xfId="22" applyFont="1" applyFill="1" applyBorder="1" applyAlignment="1">
      <alignment horizontal="center"/>
    </xf>
    <xf numFmtId="2" fontId="25" fillId="0" borderId="132" xfId="22" applyNumberFormat="1" applyFont="1" applyFill="1" applyBorder="1" applyAlignment="1">
      <alignment horizontal="center"/>
    </xf>
    <xf numFmtId="2" fontId="25" fillId="0" borderId="133" xfId="22" applyNumberFormat="1" applyFont="1" applyFill="1" applyBorder="1" applyAlignment="1">
      <alignment horizontal="center"/>
    </xf>
    <xf numFmtId="2" fontId="25" fillId="0" borderId="129" xfId="22" applyNumberFormat="1" applyFont="1" applyFill="1" applyBorder="1" applyAlignment="1">
      <alignment horizontal="center"/>
    </xf>
    <xf numFmtId="0" fontId="4" fillId="6" borderId="134" xfId="22" applyFont="1" applyFill="1" applyBorder="1" applyAlignment="1">
      <alignment horizontal="center"/>
    </xf>
    <xf numFmtId="0" fontId="3" fillId="6" borderId="135" xfId="22" applyFont="1" applyFill="1" applyBorder="1" applyAlignment="1">
      <alignment horizontal="center" vertical="center"/>
    </xf>
    <xf numFmtId="2" fontId="26" fillId="8" borderId="99" xfId="22" applyNumberFormat="1" applyFont="1" applyFill="1" applyBorder="1" applyAlignment="1">
      <alignment horizontal="center"/>
    </xf>
    <xf numFmtId="0" fontId="24" fillId="8" borderId="113" xfId="22" applyFont="1" applyFill="1" applyBorder="1" applyAlignment="1">
      <alignment horizontal="center"/>
    </xf>
    <xf numFmtId="2" fontId="26" fillId="9" borderId="99" xfId="22" applyNumberFormat="1" applyFont="1" applyFill="1" applyBorder="1" applyAlignment="1">
      <alignment horizontal="center"/>
    </xf>
    <xf numFmtId="0" fontId="24" fillId="9" borderId="117" xfId="22" applyFont="1" applyFill="1" applyBorder="1" applyAlignment="1">
      <alignment horizontal="center"/>
    </xf>
    <xf numFmtId="2" fontId="26" fillId="10" borderId="99" xfId="22" applyNumberFormat="1" applyFont="1" applyFill="1" applyBorder="1" applyAlignment="1">
      <alignment horizontal="center"/>
    </xf>
    <xf numFmtId="0" fontId="24" fillId="10" borderId="117" xfId="22" applyFont="1" applyFill="1" applyBorder="1" applyAlignment="1">
      <alignment horizontal="center"/>
    </xf>
    <xf numFmtId="2" fontId="26" fillId="0" borderId="136" xfId="22" applyNumberFormat="1" applyFont="1" applyFill="1" applyBorder="1" applyAlignment="1">
      <alignment horizontal="center"/>
    </xf>
    <xf numFmtId="0" fontId="26" fillId="0" borderId="131" xfId="22" applyFont="1" applyFill="1" applyBorder="1" applyAlignment="1">
      <alignment horizontal="center"/>
    </xf>
    <xf numFmtId="0" fontId="6" fillId="0" borderId="137" xfId="22" applyFont="1" applyBorder="1" applyAlignment="1">
      <alignment horizontal="center" vertical="center"/>
    </xf>
    <xf numFmtId="0" fontId="6" fillId="0" borderId="138" xfId="22" applyFont="1" applyBorder="1" applyAlignment="1">
      <alignment horizontal="center" vertical="center"/>
    </xf>
    <xf numFmtId="0" fontId="6" fillId="0" borderId="139" xfId="22" applyFont="1" applyBorder="1" applyAlignment="1">
      <alignment horizontal="center" vertical="center"/>
    </xf>
    <xf numFmtId="0" fontId="6" fillId="0" borderId="140" xfId="22" applyFont="1" applyBorder="1" applyAlignment="1">
      <alignment horizontal="center" vertical="center"/>
    </xf>
    <xf numFmtId="0" fontId="18" fillId="7" borderId="124" xfId="22" applyFont="1" applyFill="1" applyBorder="1" applyAlignment="1">
      <alignment horizontal="center"/>
    </xf>
    <xf numFmtId="0" fontId="18" fillId="7" borderId="141" xfId="22" applyFont="1" applyFill="1" applyBorder="1" applyAlignment="1">
      <alignment horizontal="center"/>
    </xf>
    <xf numFmtId="0" fontId="18" fillId="7" borderId="142" xfId="22" applyFont="1" applyFill="1" applyBorder="1" applyAlignment="1">
      <alignment horizontal="center"/>
    </xf>
    <xf numFmtId="0" fontId="26" fillId="0" borderId="99" xfId="22" applyFont="1" applyFill="1" applyBorder="1" applyAlignment="1">
      <alignment horizontal="left"/>
    </xf>
    <xf numFmtId="0" fontId="13" fillId="0" borderId="112" xfId="22" applyFont="1" applyFill="1" applyBorder="1" applyAlignment="1">
      <alignment horizontal="left"/>
    </xf>
    <xf numFmtId="49" fontId="13" fillId="0" borderId="113" xfId="22" applyNumberFormat="1" applyFont="1" applyFill="1" applyBorder="1" applyAlignment="1">
      <alignment horizontal="center"/>
    </xf>
    <xf numFmtId="0" fontId="26" fillId="0" borderId="115" xfId="22" applyFont="1" applyFill="1" applyBorder="1" applyAlignment="1">
      <alignment horizontal="right"/>
    </xf>
    <xf numFmtId="0" fontId="25" fillId="0" borderId="143" xfId="22" applyFont="1" applyFill="1" applyBorder="1" applyAlignment="1">
      <alignment horizontal="right"/>
    </xf>
    <xf numFmtId="0" fontId="25" fillId="0" borderId="144" xfId="22" applyFont="1" applyFill="1" applyBorder="1" applyAlignment="1">
      <alignment horizontal="right"/>
    </xf>
    <xf numFmtId="0" fontId="13" fillId="0" borderId="116" xfId="22" applyFont="1" applyFill="1" applyBorder="1" applyAlignment="1">
      <alignment horizontal="left"/>
    </xf>
    <xf numFmtId="0" fontId="26" fillId="0" borderId="119" xfId="22" applyFont="1" applyFill="1" applyBorder="1" applyAlignment="1">
      <alignment horizontal="right"/>
    </xf>
    <xf numFmtId="0" fontId="25" fillId="0" borderId="145" xfId="22" applyFont="1" applyFill="1" applyBorder="1" applyAlignment="1">
      <alignment horizontal="right"/>
    </xf>
    <xf numFmtId="0" fontId="25" fillId="0" borderId="146" xfId="22" applyFont="1" applyFill="1" applyBorder="1" applyAlignment="1">
      <alignment horizontal="right"/>
    </xf>
    <xf numFmtId="0" fontId="26" fillId="9" borderId="119" xfId="22" applyFont="1" applyFill="1" applyBorder="1" applyAlignment="1">
      <alignment horizontal="right"/>
    </xf>
    <xf numFmtId="0" fontId="26" fillId="8" borderId="119" xfId="22" applyFont="1" applyFill="1" applyBorder="1" applyAlignment="1">
      <alignment horizontal="right"/>
    </xf>
    <xf numFmtId="0" fontId="26" fillId="11" borderId="119" xfId="22" applyFont="1" applyFill="1" applyBorder="1" applyAlignment="1">
      <alignment horizontal="right"/>
    </xf>
    <xf numFmtId="0" fontId="13" fillId="0" borderId="145" xfId="22" applyFont="1" applyFill="1" applyBorder="1" applyAlignment="1">
      <alignment horizontal="right"/>
    </xf>
    <xf numFmtId="0" fontId="13" fillId="0" borderId="146" xfId="22" applyFont="1" applyFill="1" applyBorder="1" applyAlignment="1">
      <alignment horizontal="right"/>
    </xf>
    <xf numFmtId="0" fontId="26" fillId="0" borderId="111" xfId="22" applyFont="1" applyBorder="1" applyAlignment="1">
      <alignment horizontal="right"/>
    </xf>
    <xf numFmtId="0" fontId="13" fillId="0" borderId="141" xfId="22" applyFont="1" applyBorder="1" applyAlignment="1">
      <alignment horizontal="right"/>
    </xf>
    <xf numFmtId="0" fontId="13" fillId="0" borderId="142" xfId="22" applyFont="1" applyBorder="1" applyAlignment="1">
      <alignment horizontal="right"/>
    </xf>
    <xf numFmtId="0" fontId="18" fillId="7" borderId="147" xfId="22" applyFont="1" applyFill="1" applyBorder="1" applyAlignment="1">
      <alignment horizontal="center"/>
    </xf>
    <xf numFmtId="0" fontId="26" fillId="12" borderId="144" xfId="22" applyFont="1" applyFill="1" applyBorder="1" applyAlignment="1">
      <alignment horizontal="right"/>
    </xf>
    <xf numFmtId="0" fontId="26" fillId="13" borderId="144" xfId="22" applyFont="1" applyFill="1" applyBorder="1" applyAlignment="1">
      <alignment horizontal="right"/>
    </xf>
    <xf numFmtId="2" fontId="26" fillId="0" borderId="144" xfId="22" applyNumberFormat="1" applyFont="1" applyFill="1" applyBorder="1" applyAlignment="1">
      <alignment horizontal="right"/>
    </xf>
    <xf numFmtId="179" fontId="26" fillId="0" borderId="148" xfId="22" applyNumberFormat="1" applyFont="1" applyFill="1" applyBorder="1" applyAlignment="1">
      <alignment horizontal="right"/>
    </xf>
    <xf numFmtId="1" fontId="25" fillId="0" borderId="143" xfId="22" applyNumberFormat="1" applyFont="1" applyFill="1" applyBorder="1" applyAlignment="1">
      <alignment horizontal="right"/>
    </xf>
    <xf numFmtId="1" fontId="25" fillId="0" borderId="144" xfId="22" applyNumberFormat="1" applyFont="1" applyFill="1" applyBorder="1" applyAlignment="1">
      <alignment horizontal="right"/>
    </xf>
    <xf numFmtId="0" fontId="26" fillId="12" borderId="146" xfId="22" applyFont="1" applyFill="1" applyBorder="1" applyAlignment="1">
      <alignment horizontal="right"/>
    </xf>
    <xf numFmtId="0" fontId="26" fillId="13" borderId="146" xfId="22" applyFont="1" applyFill="1" applyBorder="1" applyAlignment="1">
      <alignment horizontal="right"/>
    </xf>
    <xf numFmtId="2" fontId="26" fillId="0" borderId="146" xfId="22" applyNumberFormat="1" applyFont="1" applyFill="1" applyBorder="1" applyAlignment="1">
      <alignment horizontal="right"/>
    </xf>
    <xf numFmtId="179" fontId="26" fillId="9" borderId="149" xfId="22" applyNumberFormat="1" applyFont="1" applyFill="1" applyBorder="1" applyAlignment="1">
      <alignment horizontal="right"/>
    </xf>
    <xf numFmtId="1" fontId="25" fillId="0" borderId="145" xfId="22" applyNumberFormat="1" applyFont="1" applyFill="1" applyBorder="1" applyAlignment="1">
      <alignment horizontal="right"/>
    </xf>
    <xf numFmtId="1" fontId="25" fillId="0" borderId="146" xfId="22" applyNumberFormat="1" applyFont="1" applyFill="1" applyBorder="1" applyAlignment="1">
      <alignment horizontal="right"/>
    </xf>
    <xf numFmtId="179" fontId="26" fillId="0" borderId="149" xfId="22" applyNumberFormat="1" applyFont="1" applyFill="1" applyBorder="1" applyAlignment="1">
      <alignment horizontal="right"/>
    </xf>
    <xf numFmtId="179" fontId="26" fillId="8" borderId="149" xfId="22" applyNumberFormat="1" applyFont="1" applyFill="1" applyBorder="1" applyAlignment="1">
      <alignment horizontal="right"/>
    </xf>
    <xf numFmtId="179" fontId="28" fillId="0" borderId="149" xfId="0" applyNumberFormat="1" applyFont="1" applyFill="1" applyBorder="1" applyAlignment="1">
      <alignment horizontal="right"/>
    </xf>
    <xf numFmtId="1" fontId="27" fillId="0" borderId="145" xfId="0" applyNumberFormat="1" applyFont="1" applyFill="1" applyBorder="1" applyAlignment="1">
      <alignment horizontal="right"/>
    </xf>
    <xf numFmtId="1" fontId="27" fillId="0" borderId="146" xfId="0" applyNumberFormat="1" applyFont="1" applyFill="1" applyBorder="1" applyAlignment="1">
      <alignment horizontal="right"/>
    </xf>
    <xf numFmtId="179" fontId="26" fillId="11" borderId="149" xfId="22" applyNumberFormat="1" applyFont="1" applyFill="1" applyBorder="1" applyAlignment="1">
      <alignment horizontal="right"/>
    </xf>
    <xf numFmtId="0" fontId="22" fillId="12" borderId="146" xfId="22" applyFont="1" applyFill="1" applyBorder="1" applyAlignment="1">
      <alignment horizontal="right"/>
    </xf>
    <xf numFmtId="0" fontId="22" fillId="13" borderId="146" xfId="22" applyFont="1" applyFill="1" applyBorder="1" applyAlignment="1">
      <alignment horizontal="right"/>
    </xf>
    <xf numFmtId="2" fontId="22" fillId="0" borderId="146" xfId="22" applyNumberFormat="1" applyFont="1" applyFill="1" applyBorder="1" applyAlignment="1">
      <alignment horizontal="right"/>
    </xf>
    <xf numFmtId="0" fontId="22" fillId="12" borderId="142" xfId="22" applyFont="1" applyFill="1" applyBorder="1" applyAlignment="1">
      <alignment horizontal="right"/>
    </xf>
    <xf numFmtId="0" fontId="22" fillId="13" borderId="142" xfId="22" applyFont="1" applyFill="1" applyBorder="1" applyAlignment="1">
      <alignment horizontal="right"/>
    </xf>
    <xf numFmtId="2" fontId="22" fillId="0" borderId="142" xfId="22" applyNumberFormat="1" applyFont="1" applyBorder="1" applyAlignment="1">
      <alignment horizontal="right"/>
    </xf>
    <xf numFmtId="179" fontId="26" fillId="0" borderId="147" xfId="22" applyNumberFormat="1" applyFont="1" applyBorder="1" applyAlignment="1">
      <alignment horizontal="right"/>
    </xf>
    <xf numFmtId="1" fontId="25" fillId="0" borderId="141" xfId="22" applyNumberFormat="1" applyFont="1" applyBorder="1" applyAlignment="1">
      <alignment horizontal="right"/>
    </xf>
    <xf numFmtId="1" fontId="25" fillId="0" borderId="142" xfId="22" applyNumberFormat="1" applyFont="1" applyBorder="1" applyAlignment="1">
      <alignment horizontal="right"/>
    </xf>
    <xf numFmtId="1" fontId="26" fillId="12" borderId="144" xfId="22" applyNumberFormat="1" applyFont="1" applyFill="1" applyBorder="1" applyAlignment="1">
      <alignment horizontal="right"/>
    </xf>
    <xf numFmtId="1" fontId="26" fillId="12" borderId="146" xfId="22" applyNumberFormat="1" applyFont="1" applyFill="1" applyBorder="1" applyAlignment="1">
      <alignment horizontal="right"/>
    </xf>
    <xf numFmtId="1" fontId="28" fillId="12" borderId="146" xfId="0" applyNumberFormat="1" applyFont="1" applyFill="1" applyBorder="1" applyAlignment="1">
      <alignment horizontal="right"/>
    </xf>
    <xf numFmtId="1" fontId="26" fillId="12" borderId="142" xfId="22" applyNumberFormat="1" applyFont="1" applyFill="1" applyBorder="1" applyAlignment="1">
      <alignment horizontal="right"/>
    </xf>
    <xf numFmtId="1" fontId="26" fillId="13" borderId="144" xfId="22" applyNumberFormat="1" applyFont="1" applyFill="1" applyBorder="1" applyAlignment="1">
      <alignment horizontal="right"/>
    </xf>
    <xf numFmtId="179" fontId="26" fillId="0" borderId="144" xfId="22" applyNumberFormat="1" applyFont="1" applyFill="1" applyBorder="1" applyAlignment="1">
      <alignment horizontal="right"/>
    </xf>
    <xf numFmtId="2" fontId="26" fillId="8" borderId="148" xfId="22" applyNumberFormat="1" applyFont="1" applyFill="1" applyBorder="1" applyAlignment="1">
      <alignment horizontal="right"/>
    </xf>
    <xf numFmtId="1" fontId="26" fillId="13" borderId="146" xfId="22" applyNumberFormat="1" applyFont="1" applyFill="1" applyBorder="1" applyAlignment="1">
      <alignment horizontal="right"/>
    </xf>
    <xf numFmtId="179" fontId="26" fillId="0" borderId="146" xfId="22" applyNumberFormat="1" applyFont="1" applyFill="1" applyBorder="1" applyAlignment="1">
      <alignment horizontal="right"/>
    </xf>
    <xf numFmtId="2" fontId="26" fillId="11" borderId="149" xfId="22" applyNumberFormat="1" applyFont="1" applyFill="1" applyBorder="1" applyAlignment="1">
      <alignment horizontal="right"/>
    </xf>
    <xf numFmtId="2" fontId="26" fillId="0" borderId="149" xfId="22" applyNumberFormat="1" applyFont="1" applyFill="1" applyBorder="1" applyAlignment="1">
      <alignment horizontal="right"/>
    </xf>
    <xf numFmtId="179" fontId="28" fillId="0" borderId="146" xfId="0" applyNumberFormat="1" applyFont="1" applyFill="1" applyBorder="1" applyAlignment="1">
      <alignment horizontal="right"/>
    </xf>
    <xf numFmtId="2" fontId="26" fillId="9" borderId="149" xfId="22" applyNumberFormat="1" applyFont="1" applyFill="1" applyBorder="1" applyAlignment="1">
      <alignment horizontal="right"/>
    </xf>
    <xf numFmtId="1" fontId="26" fillId="13" borderId="142" xfId="22" applyNumberFormat="1" applyFont="1" applyFill="1" applyBorder="1" applyAlignment="1">
      <alignment horizontal="right"/>
    </xf>
    <xf numFmtId="179" fontId="26" fillId="0" borderId="142" xfId="22" applyNumberFormat="1" applyFont="1" applyBorder="1" applyAlignment="1">
      <alignment horizontal="right"/>
    </xf>
    <xf numFmtId="2" fontId="26" fillId="0" borderId="147" xfId="22" applyNumberFormat="1" applyFont="1" applyBorder="1" applyAlignment="1">
      <alignment horizontal="right"/>
    </xf>
    <xf numFmtId="2" fontId="26" fillId="0" borderId="142" xfId="22" applyNumberFormat="1" applyFont="1" applyBorder="1" applyAlignment="1">
      <alignment horizontal="right"/>
    </xf>
    <xf numFmtId="0" fontId="6" fillId="0" borderId="150" xfId="22" applyFont="1" applyBorder="1" applyAlignment="1">
      <alignment horizontal="center" vertical="center"/>
    </xf>
    <xf numFmtId="0" fontId="6" fillId="0" borderId="138" xfId="22" applyFont="1" applyBorder="1" applyAlignment="1">
      <alignment horizontal="center" vertical="center" wrapText="1"/>
    </xf>
    <xf numFmtId="0" fontId="6" fillId="0" borderId="151" xfId="22" applyFont="1" applyBorder="1" applyAlignment="1">
      <alignment horizontal="center" vertical="center"/>
    </xf>
    <xf numFmtId="0" fontId="6" fillId="0" borderId="140" xfId="22" applyFont="1" applyBorder="1" applyAlignment="1">
      <alignment horizontal="center" vertical="center" wrapText="1"/>
    </xf>
    <xf numFmtId="0" fontId="18" fillId="7" borderId="152" xfId="22" applyFont="1" applyFill="1" applyBorder="1" applyAlignment="1">
      <alignment horizontal="center"/>
    </xf>
    <xf numFmtId="0" fontId="18" fillId="7" borderId="126" xfId="22" applyFont="1" applyFill="1" applyBorder="1" applyAlignment="1">
      <alignment horizontal="center"/>
    </xf>
    <xf numFmtId="179" fontId="26" fillId="8" borderId="153" xfId="22" applyNumberFormat="1" applyFont="1" applyFill="1" applyBorder="1" applyAlignment="1">
      <alignment horizontal="right"/>
    </xf>
    <xf numFmtId="1" fontId="26" fillId="0" borderId="154" xfId="22" applyNumberFormat="1" applyFont="1" applyFill="1" applyBorder="1" applyAlignment="1">
      <alignment horizontal="right"/>
    </xf>
    <xf numFmtId="1" fontId="26" fillId="0" borderId="144" xfId="22" applyNumberFormat="1" applyFont="1" applyFill="1" applyBorder="1" applyAlignment="1">
      <alignment horizontal="right"/>
    </xf>
    <xf numFmtId="1" fontId="26" fillId="14" borderId="144" xfId="22" applyNumberFormat="1" applyFont="1" applyFill="1" applyBorder="1" applyAlignment="1">
      <alignment horizontal="right"/>
    </xf>
    <xf numFmtId="179" fontId="26" fillId="9" borderId="155" xfId="22" applyNumberFormat="1" applyFont="1" applyFill="1" applyBorder="1" applyAlignment="1">
      <alignment horizontal="right"/>
    </xf>
    <xf numFmtId="1" fontId="26" fillId="0" borderId="156" xfId="22" applyNumberFormat="1" applyFont="1" applyFill="1" applyBorder="1" applyAlignment="1">
      <alignment horizontal="right"/>
    </xf>
    <xf numFmtId="1" fontId="26" fillId="0" borderId="146" xfId="22" applyNumberFormat="1" applyFont="1" applyFill="1" applyBorder="1" applyAlignment="1">
      <alignment horizontal="right"/>
    </xf>
    <xf numFmtId="1" fontId="26" fillId="14" borderId="146" xfId="22" applyNumberFormat="1" applyFont="1" applyFill="1" applyBorder="1" applyAlignment="1">
      <alignment horizontal="right"/>
    </xf>
    <xf numFmtId="179" fontId="26" fillId="11" borderId="155" xfId="22" applyNumberFormat="1" applyFont="1" applyFill="1" applyBorder="1" applyAlignment="1">
      <alignment horizontal="right"/>
    </xf>
    <xf numFmtId="1" fontId="26" fillId="15" borderId="156" xfId="22" applyNumberFormat="1" applyFont="1" applyFill="1" applyBorder="1" applyAlignment="1">
      <alignment horizontal="right"/>
    </xf>
    <xf numFmtId="179" fontId="26" fillId="0" borderId="155" xfId="22" applyNumberFormat="1" applyFont="1" applyFill="1" applyBorder="1" applyAlignment="1">
      <alignment horizontal="right"/>
    </xf>
    <xf numFmtId="2" fontId="26" fillId="0" borderId="155" xfId="22" applyNumberFormat="1" applyFont="1" applyFill="1" applyBorder="1" applyAlignment="1">
      <alignment horizontal="right"/>
    </xf>
    <xf numFmtId="1" fontId="26" fillId="15" borderId="146" xfId="22" applyNumberFormat="1" applyFont="1" applyFill="1" applyBorder="1" applyAlignment="1">
      <alignment horizontal="right"/>
    </xf>
    <xf numFmtId="179" fontId="26" fillId="0" borderId="152" xfId="22" applyNumberFormat="1" applyFont="1" applyFill="1" applyBorder="1" applyAlignment="1">
      <alignment horizontal="right"/>
    </xf>
    <xf numFmtId="1" fontId="26" fillId="0" borderId="126" xfId="22" applyNumberFormat="1" applyFont="1" applyFill="1" applyBorder="1" applyAlignment="1">
      <alignment horizontal="right"/>
    </xf>
    <xf numFmtId="1" fontId="26" fillId="0" borderId="142" xfId="22" applyNumberFormat="1" applyFont="1" applyFill="1" applyBorder="1" applyAlignment="1">
      <alignment horizontal="right"/>
    </xf>
    <xf numFmtId="0" fontId="18" fillId="7" borderId="142" xfId="22" applyFont="1" applyFill="1" applyBorder="1" applyAlignment="1">
      <alignment horizontal="center" wrapText="1"/>
    </xf>
    <xf numFmtId="0" fontId="8" fillId="0" borderId="157" xfId="22" applyFont="1" applyBorder="1" applyAlignment="1">
      <alignment horizontal="center"/>
    </xf>
    <xf numFmtId="2" fontId="26" fillId="12" borderId="144" xfId="22" applyNumberFormat="1" applyFont="1" applyFill="1" applyBorder="1" applyAlignment="1">
      <alignment horizontal="right"/>
    </xf>
    <xf numFmtId="2" fontId="26" fillId="8" borderId="153" xfId="22" applyNumberFormat="1" applyFont="1" applyFill="1" applyBorder="1" applyAlignment="1">
      <alignment horizontal="right"/>
    </xf>
    <xf numFmtId="2" fontId="26" fillId="8" borderId="158" xfId="22" applyNumberFormat="1" applyFont="1" applyFill="1" applyBorder="1" applyAlignment="1">
      <alignment horizontal="right"/>
    </xf>
    <xf numFmtId="2" fontId="26" fillId="12" borderId="146" xfId="22" applyNumberFormat="1" applyFont="1" applyFill="1" applyBorder="1" applyAlignment="1">
      <alignment horizontal="right"/>
    </xf>
    <xf numFmtId="2" fontId="26" fillId="9" borderId="155" xfId="22" applyNumberFormat="1" applyFont="1" applyFill="1" applyBorder="1" applyAlignment="1">
      <alignment horizontal="right"/>
    </xf>
    <xf numFmtId="2" fontId="26" fillId="9" borderId="158" xfId="22" applyNumberFormat="1" applyFont="1" applyFill="1" applyBorder="1" applyAlignment="1">
      <alignment horizontal="right"/>
    </xf>
    <xf numFmtId="2" fontId="26" fillId="15" borderId="146" xfId="22" applyNumberFormat="1" applyFont="1" applyFill="1" applyBorder="1" applyAlignment="1">
      <alignment horizontal="right"/>
    </xf>
    <xf numFmtId="2" fontId="26" fillId="11" borderId="158" xfId="22" applyNumberFormat="1" applyFont="1" applyFill="1" applyBorder="1" applyAlignment="1">
      <alignment horizontal="right"/>
    </xf>
    <xf numFmtId="0" fontId="24" fillId="11" borderId="117" xfId="22" applyFont="1" applyFill="1" applyBorder="1" applyAlignment="1">
      <alignment horizontal="center"/>
    </xf>
    <xf numFmtId="2" fontId="26" fillId="0" borderId="158" xfId="22" applyNumberFormat="1" applyFont="1" applyFill="1" applyBorder="1" applyAlignment="1">
      <alignment horizontal="right"/>
    </xf>
    <xf numFmtId="2" fontId="26" fillId="11" borderId="155" xfId="22" applyNumberFormat="1" applyFont="1" applyFill="1" applyBorder="1" applyAlignment="1">
      <alignment horizontal="right"/>
    </xf>
    <xf numFmtId="2" fontId="26" fillId="0" borderId="142" xfId="22" applyNumberFormat="1" applyFont="1" applyFill="1" applyBorder="1" applyAlignment="1">
      <alignment horizontal="right"/>
    </xf>
    <xf numFmtId="2" fontId="26" fillId="12" borderId="142" xfId="22" applyNumberFormat="1" applyFont="1" applyFill="1" applyBorder="1" applyAlignment="1">
      <alignment horizontal="right"/>
    </xf>
    <xf numFmtId="2" fontId="26" fillId="0" borderId="152" xfId="22" applyNumberFormat="1" applyFont="1" applyFill="1" applyBorder="1" applyAlignment="1">
      <alignment horizontal="right"/>
    </xf>
    <xf numFmtId="2" fontId="26" fillId="0" borderId="157" xfId="22" applyNumberFormat="1" applyFont="1" applyFill="1" applyBorder="1" applyAlignment="1">
      <alignment horizontal="right"/>
    </xf>
    <xf numFmtId="1" fontId="26" fillId="8" borderId="148" xfId="22" applyNumberFormat="1" applyFont="1" applyFill="1" applyBorder="1" applyAlignment="1">
      <alignment horizontal="right"/>
    </xf>
    <xf numFmtId="0" fontId="26" fillId="13" borderId="101" xfId="22" applyFont="1" applyFill="1" applyBorder="1" applyAlignment="1">
      <alignment horizontal="left"/>
    </xf>
    <xf numFmtId="0" fontId="13" fillId="13" borderId="116" xfId="22" applyFont="1" applyFill="1" applyBorder="1" applyAlignment="1">
      <alignment horizontal="left"/>
    </xf>
    <xf numFmtId="49" fontId="13" fillId="13" borderId="117" xfId="22" applyNumberFormat="1" applyFont="1" applyFill="1" applyBorder="1" applyAlignment="1">
      <alignment horizontal="center"/>
    </xf>
    <xf numFmtId="0" fontId="26" fillId="13" borderId="119" xfId="22" applyFont="1" applyFill="1" applyBorder="1" applyAlignment="1">
      <alignment horizontal="right"/>
    </xf>
    <xf numFmtId="0" fontId="25" fillId="13" borderId="145" xfId="22" applyFont="1" applyFill="1" applyBorder="1" applyAlignment="1">
      <alignment horizontal="right"/>
    </xf>
    <xf numFmtId="0" fontId="25" fillId="13" borderId="146" xfId="22" applyFont="1" applyFill="1" applyBorder="1" applyAlignment="1">
      <alignment horizontal="right"/>
    </xf>
    <xf numFmtId="0" fontId="26" fillId="9" borderId="149" xfId="22" applyFont="1" applyFill="1" applyBorder="1" applyAlignment="1">
      <alignment horizontal="right"/>
    </xf>
    <xf numFmtId="2" fontId="26" fillId="13" borderId="146" xfId="22" applyNumberFormat="1" applyFont="1" applyFill="1" applyBorder="1" applyAlignment="1">
      <alignment horizontal="right"/>
    </xf>
    <xf numFmtId="2" fontId="26" fillId="13" borderId="149" xfId="22" applyNumberFormat="1" applyFont="1" applyFill="1" applyBorder="1" applyAlignment="1">
      <alignment horizontal="right"/>
    </xf>
    <xf numFmtId="1" fontId="25" fillId="13" borderId="145" xfId="22" applyNumberFormat="1" applyFont="1" applyFill="1" applyBorder="1" applyAlignment="1">
      <alignment horizontal="right"/>
    </xf>
    <xf numFmtId="1" fontId="25" fillId="13" borderId="146" xfId="22" applyNumberFormat="1" applyFont="1" applyFill="1" applyBorder="1" applyAlignment="1">
      <alignment horizontal="right"/>
    </xf>
    <xf numFmtId="179" fontId="26" fillId="13" borderId="146" xfId="22" applyNumberFormat="1" applyFont="1" applyFill="1" applyBorder="1" applyAlignment="1">
      <alignment horizontal="right"/>
    </xf>
    <xf numFmtId="1" fontId="26" fillId="0" borderId="143" xfId="22" applyNumberFormat="1" applyFont="1" applyFill="1" applyBorder="1" applyAlignment="1">
      <alignment horizontal="right"/>
    </xf>
    <xf numFmtId="1" fontId="26" fillId="0" borderId="145" xfId="22" applyNumberFormat="1" applyFont="1" applyFill="1" applyBorder="1" applyAlignment="1">
      <alignment horizontal="right"/>
    </xf>
    <xf numFmtId="1" fontId="26" fillId="15" borderId="145" xfId="22" applyNumberFormat="1" applyFont="1" applyFill="1" applyBorder="1" applyAlignment="1">
      <alignment horizontal="right"/>
    </xf>
    <xf numFmtId="1" fontId="26" fillId="13" borderId="145" xfId="22" applyNumberFormat="1" applyFont="1" applyFill="1" applyBorder="1" applyAlignment="1">
      <alignment horizontal="right"/>
    </xf>
    <xf numFmtId="179" fontId="26" fillId="0" borderId="147" xfId="22" applyNumberFormat="1" applyFont="1" applyFill="1" applyBorder="1" applyAlignment="1">
      <alignment horizontal="right"/>
    </xf>
    <xf numFmtId="1" fontId="26" fillId="0" borderId="141" xfId="22" applyNumberFormat="1" applyFont="1" applyFill="1" applyBorder="1" applyAlignment="1">
      <alignment horizontal="right"/>
    </xf>
    <xf numFmtId="2" fontId="26" fillId="8" borderId="159" xfId="22" applyNumberFormat="1" applyFont="1" applyFill="1" applyBorder="1" applyAlignment="1">
      <alignment horizontal="right"/>
    </xf>
    <xf numFmtId="2" fontId="26" fillId="9" borderId="159" xfId="22" applyNumberFormat="1" applyFont="1" applyFill="1" applyBorder="1" applyAlignment="1">
      <alignment horizontal="right"/>
    </xf>
    <xf numFmtId="2" fontId="26" fillId="11" borderId="159" xfId="22" applyNumberFormat="1" applyFont="1" applyFill="1" applyBorder="1" applyAlignment="1">
      <alignment horizontal="right"/>
    </xf>
    <xf numFmtId="2" fontId="26" fillId="0" borderId="159" xfId="22" applyNumberFormat="1" applyFont="1" applyFill="1" applyBorder="1" applyAlignment="1">
      <alignment horizontal="right"/>
    </xf>
    <xf numFmtId="2" fontId="26" fillId="13" borderId="159" xfId="22" applyNumberFormat="1" applyFont="1" applyFill="1" applyBorder="1" applyAlignment="1">
      <alignment horizontal="right"/>
    </xf>
    <xf numFmtId="0" fontId="29" fillId="13" borderId="117" xfId="22" applyFont="1" applyFill="1" applyBorder="1" applyAlignment="1">
      <alignment horizontal="center" wrapText="1"/>
    </xf>
    <xf numFmtId="2" fontId="26" fillId="0" borderId="147" xfId="22" applyNumberFormat="1" applyFont="1" applyFill="1" applyBorder="1" applyAlignment="1">
      <alignment horizontal="right"/>
    </xf>
    <xf numFmtId="2" fontId="26" fillId="0" borderId="160" xfId="22" applyNumberFormat="1" applyFont="1" applyFill="1" applyBorder="1" applyAlignment="1">
      <alignment horizontal="right"/>
    </xf>
    <xf numFmtId="0" fontId="7" fillId="6" borderId="102" xfId="22" applyFont="1" applyFill="1" applyBorder="1" applyAlignment="1">
      <alignment horizontal="left"/>
    </xf>
    <xf numFmtId="1" fontId="26" fillId="0" borderId="148" xfId="22" applyNumberFormat="1" applyFont="1" applyFill="1" applyBorder="1" applyAlignment="1">
      <alignment horizontal="right"/>
    </xf>
    <xf numFmtId="0" fontId="26" fillId="0" borderId="149" xfId="22" applyFont="1" applyFill="1" applyBorder="1" applyAlignment="1">
      <alignment horizontal="right"/>
    </xf>
    <xf numFmtId="1" fontId="26" fillId="11" borderId="119" xfId="22" applyNumberFormat="1" applyFont="1" applyFill="1" applyBorder="1" applyAlignment="1">
      <alignment horizontal="right"/>
    </xf>
    <xf numFmtId="0" fontId="26" fillId="0" borderId="119" xfId="22" applyFont="1" applyFill="1" applyBorder="1" applyAlignment="1">
      <alignment horizontal="right"/>
    </xf>
    <xf numFmtId="0" fontId="26" fillId="0" borderId="119" xfId="22" applyFont="1" applyFill="1" applyBorder="1" applyAlignment="1">
      <alignment horizontal="right"/>
    </xf>
    <xf numFmtId="0" fontId="13" fillId="0" borderId="161" xfId="22" applyFont="1" applyFill="1" applyBorder="1" applyAlignment="1">
      <alignment horizontal="left"/>
    </xf>
    <xf numFmtId="0" fontId="26" fillId="0" borderId="133" xfId="22" applyFont="1" applyFill="1" applyBorder="1" applyAlignment="1">
      <alignment horizontal="right"/>
    </xf>
    <xf numFmtId="0" fontId="25" fillId="0" borderId="162" xfId="22" applyFont="1" applyFill="1" applyBorder="1" applyAlignment="1">
      <alignment horizontal="right"/>
    </xf>
    <xf numFmtId="0" fontId="25" fillId="0" borderId="163" xfId="22" applyFont="1" applyFill="1" applyBorder="1" applyAlignment="1">
      <alignment horizontal="right"/>
    </xf>
    <xf numFmtId="0" fontId="22" fillId="0" borderId="30" xfId="0" applyFont="1" applyBorder="1"/>
    <xf numFmtId="0" fontId="15" fillId="0" borderId="30" xfId="0" applyFont="1" applyBorder="1" applyAlignment="1">
      <alignment horizontal="left"/>
    </xf>
    <xf numFmtId="49" fontId="15" fillId="0" borderId="30" xfId="0" applyNumberFormat="1" applyFont="1" applyBorder="1" applyAlignment="1"/>
    <xf numFmtId="0" fontId="15" fillId="0" borderId="11" xfId="0" applyFont="1" applyBorder="1" applyAlignment="1"/>
    <xf numFmtId="0" fontId="22" fillId="0" borderId="11" xfId="0" applyFont="1" applyBorder="1" applyAlignment="1">
      <alignment horizontal="left"/>
    </xf>
    <xf numFmtId="0" fontId="15" fillId="0" borderId="0" xfId="0" applyFont="1" applyBorder="1"/>
    <xf numFmtId="0" fontId="22" fillId="0" borderId="30" xfId="0" applyFont="1" applyBorder="1" applyAlignment="1">
      <alignment horizontal="left"/>
    </xf>
    <xf numFmtId="49" fontId="22" fillId="0" borderId="30" xfId="0" applyNumberFormat="1" applyFont="1" applyBorder="1" applyAlignment="1"/>
    <xf numFmtId="0" fontId="22" fillId="0" borderId="11" xfId="0" applyFont="1" applyBorder="1" applyAlignment="1"/>
    <xf numFmtId="17" fontId="22" fillId="0" borderId="11" xfId="0" applyNumberFormat="1" applyFont="1" applyBorder="1" applyAlignment="1">
      <alignment horizontal="left"/>
    </xf>
    <xf numFmtId="0" fontId="30" fillId="0" borderId="0" xfId="0" applyFont="1" applyBorder="1"/>
    <xf numFmtId="0" fontId="22" fillId="0" borderId="0" xfId="0" applyFont="1" applyBorder="1" applyAlignment="1">
      <alignment horizontal="left"/>
    </xf>
    <xf numFmtId="0" fontId="30" fillId="0" borderId="0" xfId="0" applyFont="1"/>
    <xf numFmtId="0" fontId="0" fillId="0" borderId="0" xfId="0" applyBorder="1"/>
    <xf numFmtId="0" fontId="0" fillId="0" borderId="0" xfId="0" applyAlignment="1"/>
    <xf numFmtId="2" fontId="26" fillId="11" borderId="164" xfId="22" applyNumberFormat="1" applyFont="1" applyFill="1" applyBorder="1" applyAlignment="1">
      <alignment horizontal="right"/>
    </xf>
    <xf numFmtId="2" fontId="26" fillId="0" borderId="165" xfId="22" applyNumberFormat="1" applyFont="1" applyFill="1" applyBorder="1" applyAlignment="1">
      <alignment horizontal="right"/>
    </xf>
    <xf numFmtId="2" fontId="26" fillId="0" borderId="149" xfId="22" applyNumberFormat="1" applyFont="1" applyFill="1" applyBorder="1" applyAlignment="1">
      <alignment horizontal="right"/>
    </xf>
    <xf numFmtId="0" fontId="26" fillId="12" borderId="163" xfId="22" applyFont="1" applyFill="1" applyBorder="1" applyAlignment="1">
      <alignment horizontal="right"/>
    </xf>
    <xf numFmtId="0" fontId="26" fillId="13" borderId="163" xfId="22" applyFont="1" applyFill="1" applyBorder="1" applyAlignment="1">
      <alignment horizontal="right"/>
    </xf>
    <xf numFmtId="2" fontId="26" fillId="0" borderId="163" xfId="22" applyNumberFormat="1" applyFont="1" applyFill="1" applyBorder="1" applyAlignment="1">
      <alignment horizontal="right"/>
    </xf>
    <xf numFmtId="2" fontId="26" fillId="0" borderId="166" xfId="22" applyNumberFormat="1" applyFont="1" applyFill="1" applyBorder="1" applyAlignment="1">
      <alignment horizontal="right"/>
    </xf>
    <xf numFmtId="1" fontId="25" fillId="0" borderId="162" xfId="22" applyNumberFormat="1" applyFont="1" applyFill="1" applyBorder="1" applyAlignment="1">
      <alignment horizontal="right"/>
    </xf>
    <xf numFmtId="1" fontId="25" fillId="0" borderId="163" xfId="22" applyNumberFormat="1" applyFont="1" applyFill="1" applyBorder="1" applyAlignment="1">
      <alignment horizontal="right"/>
    </xf>
    <xf numFmtId="0" fontId="22" fillId="0" borderId="0" xfId="0" applyFont="1" applyBorder="1" applyAlignment="1">
      <alignment horizontal="left"/>
    </xf>
    <xf numFmtId="1" fontId="26" fillId="12" borderId="163" xfId="22" applyNumberFormat="1" applyFont="1" applyFill="1" applyBorder="1" applyAlignment="1">
      <alignment horizontal="right"/>
    </xf>
    <xf numFmtId="0" fontId="15" fillId="0" borderId="0" xfId="0" applyFont="1"/>
    <xf numFmtId="0" fontId="22" fillId="0" borderId="167" xfId="0" applyFont="1" applyBorder="1" applyAlignment="1">
      <alignment horizontal="left"/>
    </xf>
    <xf numFmtId="2" fontId="26" fillId="0" borderId="148" xfId="22" applyNumberFormat="1" applyFont="1" applyFill="1" applyBorder="1" applyAlignment="1">
      <alignment horizontal="right"/>
    </xf>
    <xf numFmtId="2" fontId="26" fillId="8" borderId="149" xfId="22" applyNumberFormat="1" applyFont="1" applyFill="1" applyBorder="1" applyAlignment="1">
      <alignment horizontal="right"/>
    </xf>
    <xf numFmtId="2" fontId="26" fillId="0" borderId="149" xfId="22" applyNumberFormat="1" applyFont="1" applyFill="1" applyBorder="1" applyAlignment="1">
      <alignment horizontal="right"/>
    </xf>
    <xf numFmtId="2" fontId="26" fillId="0" borderId="165" xfId="22" applyNumberFormat="1" applyFont="1" applyFill="1" applyBorder="1" applyAlignment="1">
      <alignment horizontal="right"/>
    </xf>
    <xf numFmtId="1" fontId="26" fillId="13" borderId="163" xfId="22" applyNumberFormat="1" applyFont="1" applyFill="1" applyBorder="1" applyAlignment="1">
      <alignment horizontal="right"/>
    </xf>
    <xf numFmtId="0" fontId="22" fillId="0" borderId="0" xfId="0" applyFont="1"/>
    <xf numFmtId="0" fontId="22" fillId="0" borderId="168" xfId="0" applyFont="1" applyBorder="1"/>
    <xf numFmtId="2" fontId="26" fillId="9" borderId="165" xfId="22" applyNumberFormat="1" applyFont="1" applyFill="1" applyBorder="1" applyAlignment="1">
      <alignment horizontal="right"/>
    </xf>
    <xf numFmtId="1" fontId="26" fillId="15" borderId="162" xfId="22" applyNumberFormat="1" applyFont="1" applyFill="1" applyBorder="1" applyAlignment="1">
      <alignment horizontal="right"/>
    </xf>
    <xf numFmtId="1" fontId="26" fillId="15" borderId="163" xfId="22" applyNumberFormat="1" applyFont="1" applyFill="1" applyBorder="1" applyAlignment="1">
      <alignment horizontal="right"/>
    </xf>
    <xf numFmtId="1" fontId="26" fillId="0" borderId="163" xfId="22" applyNumberFormat="1" applyFont="1" applyFill="1" applyBorder="1" applyAlignment="1">
      <alignment horizontal="right"/>
    </xf>
    <xf numFmtId="1" fontId="26" fillId="14" borderId="163" xfId="22" applyNumberFormat="1" applyFont="1" applyFill="1" applyBorder="1" applyAlignment="1">
      <alignment horizontal="right"/>
    </xf>
    <xf numFmtId="2" fontId="26" fillId="16" borderId="144" xfId="22" applyNumberFormat="1" applyFont="1" applyFill="1" applyBorder="1" applyAlignment="1">
      <alignment horizontal="right"/>
    </xf>
    <xf numFmtId="2" fontId="26" fillId="16" borderId="146" xfId="22" applyNumberFormat="1" applyFont="1" applyFill="1" applyBorder="1" applyAlignment="1">
      <alignment horizontal="right"/>
    </xf>
    <xf numFmtId="2" fontId="26" fillId="0" borderId="159" xfId="22" applyNumberFormat="1" applyFont="1" applyFill="1" applyBorder="1" applyAlignment="1">
      <alignment horizontal="right"/>
    </xf>
    <xf numFmtId="2" fontId="26" fillId="16" borderId="163" xfId="22" applyNumberFormat="1" applyFont="1" applyFill="1" applyBorder="1" applyAlignment="1">
      <alignment horizontal="right"/>
    </xf>
    <xf numFmtId="2" fontId="26" fillId="0" borderId="169" xfId="22" applyNumberFormat="1" applyFont="1" applyFill="1" applyBorder="1" applyAlignment="1">
      <alignment horizontal="right"/>
    </xf>
    <xf numFmtId="0" fontId="13" fillId="0" borderId="0" xfId="10" applyAlignment="1">
      <alignment horizontal="center"/>
    </xf>
    <xf numFmtId="0" fontId="13" fillId="0" borderId="0" xfId="10"/>
    <xf numFmtId="0" fontId="13" fillId="0" borderId="98" xfId="10" applyFont="1" applyBorder="1" applyAlignment="1">
      <alignment horizontal="left"/>
    </xf>
    <xf numFmtId="0" fontId="13" fillId="0" borderId="106" xfId="10" applyFont="1" applyBorder="1" applyAlignment="1">
      <alignment horizontal="center"/>
    </xf>
    <xf numFmtId="0" fontId="13" fillId="0" borderId="107" xfId="10" applyFont="1" applyBorder="1" applyAlignment="1">
      <alignment horizontal="center"/>
    </xf>
    <xf numFmtId="0" fontId="13" fillId="0" borderId="108" xfId="10" applyFont="1" applyBorder="1" applyAlignment="1">
      <alignment horizontal="center"/>
    </xf>
    <xf numFmtId="0" fontId="13" fillId="0" borderId="170" xfId="10" applyFont="1" applyBorder="1" applyAlignment="1">
      <alignment horizontal="center"/>
    </xf>
    <xf numFmtId="0" fontId="13" fillId="17" borderId="98" xfId="10" applyFont="1" applyFill="1" applyBorder="1" applyAlignment="1">
      <alignment horizontal="center"/>
    </xf>
    <xf numFmtId="0" fontId="13" fillId="0" borderId="99" xfId="10" applyFill="1" applyBorder="1" applyAlignment="1">
      <alignment horizontal="center"/>
    </xf>
    <xf numFmtId="0" fontId="13" fillId="0" borderId="112" xfId="10" applyFill="1" applyBorder="1" applyAlignment="1">
      <alignment horizontal="center"/>
    </xf>
    <xf numFmtId="0" fontId="13" fillId="0" borderId="113" xfId="10" applyFill="1" applyBorder="1" applyAlignment="1">
      <alignment horizontal="center"/>
    </xf>
    <xf numFmtId="0" fontId="13" fillId="0" borderId="140" xfId="10" applyFill="1" applyBorder="1" applyAlignment="1">
      <alignment horizontal="center"/>
    </xf>
    <xf numFmtId="0" fontId="13" fillId="18" borderId="114" xfId="10" applyFill="1" applyBorder="1" applyAlignment="1">
      <alignment horizontal="center"/>
    </xf>
    <xf numFmtId="0" fontId="13" fillId="0" borderId="101" xfId="10" applyFill="1" applyBorder="1" applyAlignment="1">
      <alignment horizontal="center"/>
    </xf>
    <xf numFmtId="0" fontId="13" fillId="0" borderId="116" xfId="10" applyFill="1" applyBorder="1" applyAlignment="1">
      <alignment horizontal="center"/>
    </xf>
    <xf numFmtId="0" fontId="13" fillId="0" borderId="117" xfId="10" applyFill="1" applyBorder="1" applyAlignment="1">
      <alignment horizontal="center"/>
    </xf>
    <xf numFmtId="0" fontId="13" fillId="0" borderId="171" xfId="10" applyFill="1" applyBorder="1" applyAlignment="1">
      <alignment horizontal="center"/>
    </xf>
    <xf numFmtId="0" fontId="13" fillId="18" borderId="118" xfId="10" applyFill="1" applyBorder="1" applyAlignment="1">
      <alignment horizontal="center"/>
    </xf>
    <xf numFmtId="0" fontId="13" fillId="0" borderId="101" xfId="10" applyFont="1" applyFill="1" applyBorder="1" applyAlignment="1">
      <alignment horizontal="center"/>
    </xf>
    <xf numFmtId="0" fontId="13" fillId="0" borderId="118" xfId="10" applyFont="1" applyFill="1" applyBorder="1" applyAlignment="1">
      <alignment horizontal="center"/>
    </xf>
    <xf numFmtId="0" fontId="13" fillId="0" borderId="118" xfId="10" applyFont="1" applyBorder="1" applyAlignment="1">
      <alignment horizontal="center"/>
    </xf>
    <xf numFmtId="0" fontId="13" fillId="0" borderId="101" xfId="10" applyBorder="1" applyAlignment="1">
      <alignment horizontal="center"/>
    </xf>
    <xf numFmtId="0" fontId="13" fillId="0" borderId="116" xfId="10" applyBorder="1" applyAlignment="1">
      <alignment horizontal="center"/>
    </xf>
    <xf numFmtId="0" fontId="13" fillId="0" borderId="117" xfId="10" applyBorder="1" applyAlignment="1">
      <alignment horizontal="center"/>
    </xf>
    <xf numFmtId="0" fontId="13" fillId="0" borderId="171" xfId="10" applyBorder="1" applyAlignment="1">
      <alignment horizontal="center"/>
    </xf>
    <xf numFmtId="0" fontId="13" fillId="17" borderId="118" xfId="10" applyFill="1" applyBorder="1" applyAlignment="1">
      <alignment horizontal="center"/>
    </xf>
    <xf numFmtId="0" fontId="13" fillId="0" borderId="120" xfId="10" applyBorder="1" applyAlignment="1">
      <alignment horizontal="center"/>
    </xf>
    <xf numFmtId="0" fontId="13" fillId="0" borderId="103" xfId="10" applyBorder="1" applyAlignment="1">
      <alignment horizontal="center"/>
    </xf>
    <xf numFmtId="0" fontId="13" fillId="0" borderId="104" xfId="10" applyBorder="1" applyAlignment="1">
      <alignment horizontal="center"/>
    </xf>
    <xf numFmtId="0" fontId="13" fillId="0" borderId="105" xfId="10" applyBorder="1" applyAlignment="1">
      <alignment horizontal="center"/>
    </xf>
    <xf numFmtId="0" fontId="13" fillId="0" borderId="125" xfId="10" applyBorder="1" applyAlignment="1">
      <alignment horizontal="center"/>
    </xf>
    <xf numFmtId="0" fontId="13" fillId="17" borderId="120" xfId="10" applyFill="1" applyBorder="1" applyAlignment="1">
      <alignment horizontal="center"/>
    </xf>
    <xf numFmtId="0" fontId="13" fillId="0" borderId="0" xfId="10" applyBorder="1" applyAlignment="1">
      <alignment horizontal="center"/>
    </xf>
    <xf numFmtId="0" fontId="13" fillId="0" borderId="107" xfId="10" applyFont="1" applyBorder="1" applyAlignment="1">
      <alignment horizontal="center" wrapText="1"/>
    </xf>
    <xf numFmtId="0" fontId="13" fillId="0" borderId="98" xfId="10" applyFont="1" applyBorder="1" applyAlignment="1">
      <alignment horizontal="center"/>
    </xf>
    <xf numFmtId="0" fontId="13" fillId="19" borderId="0" xfId="10" applyFont="1" applyFill="1"/>
    <xf numFmtId="2" fontId="13" fillId="0" borderId="140" xfId="10" applyNumberFormat="1" applyFill="1" applyBorder="1" applyAlignment="1">
      <alignment horizontal="center"/>
    </xf>
    <xf numFmtId="2" fontId="13" fillId="0" borderId="112" xfId="10" applyNumberFormat="1" applyFill="1" applyBorder="1" applyAlignment="1">
      <alignment horizontal="center"/>
    </xf>
    <xf numFmtId="2" fontId="13" fillId="0" borderId="114" xfId="10" applyNumberFormat="1" applyFill="1" applyBorder="1" applyAlignment="1">
      <alignment horizontal="center"/>
    </xf>
    <xf numFmtId="2" fontId="13" fillId="0" borderId="171" xfId="10" applyNumberFormat="1" applyFill="1" applyBorder="1" applyAlignment="1">
      <alignment horizontal="center"/>
    </xf>
    <xf numFmtId="2" fontId="13" fillId="0" borderId="116" xfId="10" applyNumberFormat="1" applyFill="1" applyBorder="1" applyAlignment="1">
      <alignment horizontal="center"/>
    </xf>
    <xf numFmtId="2" fontId="13" fillId="0" borderId="118" xfId="10" applyNumberFormat="1" applyFill="1" applyBorder="1" applyAlignment="1">
      <alignment horizontal="center"/>
    </xf>
    <xf numFmtId="0" fontId="13" fillId="17" borderId="114" xfId="10" applyFill="1" applyBorder="1" applyAlignment="1">
      <alignment horizontal="center"/>
    </xf>
    <xf numFmtId="0" fontId="13" fillId="0" borderId="172" xfId="10" applyFont="1" applyBorder="1" applyAlignment="1">
      <alignment horizontal="center"/>
    </xf>
    <xf numFmtId="0" fontId="13" fillId="0" borderId="173" xfId="10" applyBorder="1" applyAlignment="1">
      <alignment horizontal="center"/>
    </xf>
    <xf numFmtId="0" fontId="13" fillId="0" borderId="99" xfId="10" applyBorder="1" applyAlignment="1">
      <alignment horizontal="center"/>
    </xf>
    <xf numFmtId="0" fontId="13" fillId="0" borderId="112" xfId="10" applyBorder="1" applyAlignment="1">
      <alignment horizontal="center"/>
    </xf>
    <xf numFmtId="0" fontId="13" fillId="0" borderId="158" xfId="10" applyBorder="1" applyAlignment="1">
      <alignment horizontal="center"/>
    </xf>
    <xf numFmtId="0" fontId="13" fillId="0" borderId="157" xfId="10" applyBorder="1" applyAlignment="1">
      <alignment horizontal="center"/>
    </xf>
    <xf numFmtId="0" fontId="13" fillId="0" borderId="113" xfId="10" applyBorder="1" applyAlignment="1">
      <alignment horizont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normální_pracovní tabulky na flintu" xfId="10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normální_List1" xfId="22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6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DE1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45</xdr:col>
      <xdr:colOff>209550</xdr:colOff>
      <xdr:row>3</xdr:row>
      <xdr:rowOff>114300</xdr:rowOff>
    </xdr:from>
    <xdr:to>
      <xdr:col>48</xdr:col>
      <xdr:colOff>305435</xdr:colOff>
      <xdr:row>8</xdr:row>
      <xdr:rowOff>30480</xdr:rowOff>
    </xdr:to>
    <xdr:sp>
      <xdr:nvSpPr>
        <xdr:cNvPr id="2" name="Rounded Rectangular Callout 1"/>
        <xdr:cNvSpPr/>
      </xdr:nvSpPr>
      <xdr:spPr>
        <a:xfrm>
          <a:off x="7391400" y="952500"/>
          <a:ext cx="1924685" cy="916305"/>
        </a:xfrm>
        <a:prstGeom prst="wedgeRoundRectCallout">
          <a:avLst>
            <a:gd name="adj1" fmla="val -115456"/>
            <a:gd name="adj2" fmla="val -1369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  <a:endParaRPr lang="cs-CZ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45</xdr:col>
      <xdr:colOff>209550</xdr:colOff>
      <xdr:row>3</xdr:row>
      <xdr:rowOff>114300</xdr:rowOff>
    </xdr:from>
    <xdr:to>
      <xdr:col>48</xdr:col>
      <xdr:colOff>305435</xdr:colOff>
      <xdr:row>8</xdr:row>
      <xdr:rowOff>30480</xdr:rowOff>
    </xdr:to>
    <xdr:sp>
      <xdr:nvSpPr>
        <xdr:cNvPr id="2" name="Rounded Rectangular Callout 1"/>
        <xdr:cNvSpPr/>
      </xdr:nvSpPr>
      <xdr:spPr>
        <a:xfrm>
          <a:off x="7391400" y="952500"/>
          <a:ext cx="1924685" cy="916305"/>
        </a:xfrm>
        <a:prstGeom prst="wedgeRoundRectCallout">
          <a:avLst>
            <a:gd name="adj1" fmla="val -115456"/>
            <a:gd name="adj2" fmla="val -1369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  <a:endParaRPr lang="cs-CZ" alt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47</xdr:col>
      <xdr:colOff>438150</xdr:colOff>
      <xdr:row>3</xdr:row>
      <xdr:rowOff>66675</xdr:rowOff>
    </xdr:from>
    <xdr:to>
      <xdr:col>50</xdr:col>
      <xdr:colOff>534035</xdr:colOff>
      <xdr:row>7</xdr:row>
      <xdr:rowOff>182880</xdr:rowOff>
    </xdr:to>
    <xdr:sp>
      <xdr:nvSpPr>
        <xdr:cNvPr id="2" name="Rounded Rectangular Callout 1"/>
        <xdr:cNvSpPr/>
      </xdr:nvSpPr>
      <xdr:spPr>
        <a:xfrm>
          <a:off x="8839200" y="904875"/>
          <a:ext cx="1924685" cy="916305"/>
        </a:xfrm>
        <a:prstGeom prst="wedgeRoundRectCallout">
          <a:avLst>
            <a:gd name="adj1" fmla="val -152083"/>
            <a:gd name="adj2" fmla="val -1431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/>
        <a:p>
          <a:pPr algn="ctr"/>
          <a:r>
            <a:rPr lang="cs-CZ" altLang="en-US" sz="1400"/>
            <a:t>PO ROZKLIKNUTÍ “+” NA LIŠTĚ SE ROZEVŘE ROZPAD DISCIPLÍNY</a:t>
          </a:r>
          <a:endParaRPr lang="cs-CZ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M67"/>
  <sheetViews>
    <sheetView view="pageBreakPreview" zoomScale="80" zoomScaleNormal="100" workbookViewId="0">
      <selection activeCell="V12" sqref="V12"/>
    </sheetView>
  </sheetViews>
  <sheetFormatPr defaultColWidth="9" defaultRowHeight="15"/>
  <cols>
    <col min="1" max="1" width="25.7142857142857" style="720" customWidth="1"/>
    <col min="2" max="6" width="8.57142857142857" style="720" customWidth="1"/>
    <col min="7" max="7" width="7.71428571428571" style="720" customWidth="1"/>
    <col min="8" max="8" width="6" style="720" customWidth="1"/>
    <col min="9" max="9" width="7.71428571428571" style="720" customWidth="1"/>
    <col min="10" max="10" width="8.14285714285714" style="720" customWidth="1"/>
    <col min="11" max="254" width="9.14285714285714" style="721"/>
  </cols>
  <sheetData>
    <row r="1" ht="24.95" customHeight="1" spans="1:10">
      <c r="A1" s="722" t="s">
        <v>0</v>
      </c>
      <c r="B1" s="723" t="s">
        <v>1</v>
      </c>
      <c r="C1" s="724" t="s">
        <v>2</v>
      </c>
      <c r="D1" s="724" t="s">
        <v>3</v>
      </c>
      <c r="E1" s="724" t="s">
        <v>4</v>
      </c>
      <c r="F1" s="725" t="s">
        <v>5</v>
      </c>
      <c r="G1" s="726" t="s">
        <v>6</v>
      </c>
      <c r="H1" s="727" t="s">
        <v>7</v>
      </c>
      <c r="I1" s="726" t="s">
        <v>8</v>
      </c>
      <c r="J1" s="754" t="s">
        <v>9</v>
      </c>
    </row>
    <row r="2" ht="24" customHeight="1" spans="1:10">
      <c r="A2" s="498"/>
      <c r="B2" s="733"/>
      <c r="C2" s="734"/>
      <c r="D2" s="734"/>
      <c r="E2" s="734"/>
      <c r="F2" s="735"/>
      <c r="G2" s="736"/>
      <c r="H2" s="745"/>
      <c r="I2" s="759"/>
      <c r="J2" s="761"/>
    </row>
    <row r="3" ht="24" customHeight="1" spans="1:13">
      <c r="A3" s="495"/>
      <c r="B3" s="728"/>
      <c r="C3" s="729"/>
      <c r="D3" s="729"/>
      <c r="E3" s="729"/>
      <c r="F3" s="730"/>
      <c r="G3" s="731"/>
      <c r="H3" s="762"/>
      <c r="I3" s="756"/>
      <c r="J3" s="758"/>
      <c r="L3" s="503">
        <f t="shared" ref="L3:L20" si="0">J3-J$2</f>
        <v>0</v>
      </c>
      <c r="M3" s="503">
        <f t="shared" ref="M3:M20" si="1">J3-J2</f>
        <v>0</v>
      </c>
    </row>
    <row r="4" ht="24" customHeight="1" spans="1:13">
      <c r="A4" s="502"/>
      <c r="B4" s="741"/>
      <c r="C4" s="742"/>
      <c r="D4" s="742"/>
      <c r="E4" s="742"/>
      <c r="F4" s="743"/>
      <c r="G4" s="731"/>
      <c r="H4" s="745"/>
      <c r="I4" s="759"/>
      <c r="J4" s="761"/>
      <c r="L4" s="503">
        <f t="shared" si="0"/>
        <v>0</v>
      </c>
      <c r="M4" s="503">
        <f t="shared" si="1"/>
        <v>0</v>
      </c>
    </row>
    <row r="5" ht="24" customHeight="1" spans="1:13">
      <c r="A5" s="499"/>
      <c r="B5" s="733"/>
      <c r="C5" s="734"/>
      <c r="D5" s="734"/>
      <c r="E5" s="734"/>
      <c r="F5" s="735"/>
      <c r="G5" s="731"/>
      <c r="H5" s="745"/>
      <c r="I5" s="759"/>
      <c r="J5" s="761"/>
      <c r="L5" s="503">
        <f t="shared" si="0"/>
        <v>0</v>
      </c>
      <c r="M5" s="503">
        <f t="shared" si="1"/>
        <v>0</v>
      </c>
    </row>
    <row r="6" ht="24" customHeight="1" spans="1:13">
      <c r="A6" s="498"/>
      <c r="B6" s="741"/>
      <c r="C6" s="742"/>
      <c r="D6" s="742"/>
      <c r="E6" s="742"/>
      <c r="F6" s="743"/>
      <c r="G6" s="731"/>
      <c r="H6" s="745"/>
      <c r="I6" s="759"/>
      <c r="J6" s="761"/>
      <c r="L6" s="503">
        <f t="shared" si="0"/>
        <v>0</v>
      </c>
      <c r="M6" s="503">
        <f t="shared" si="1"/>
        <v>0</v>
      </c>
    </row>
    <row r="7" ht="24" customHeight="1" spans="1:13">
      <c r="A7" s="499"/>
      <c r="B7" s="733"/>
      <c r="C7" s="734"/>
      <c r="D7" s="734"/>
      <c r="E7" s="734"/>
      <c r="F7" s="735"/>
      <c r="G7" s="731"/>
      <c r="H7" s="745"/>
      <c r="I7" s="759"/>
      <c r="J7" s="761"/>
      <c r="L7" s="503">
        <f t="shared" si="0"/>
        <v>0</v>
      </c>
      <c r="M7" s="503">
        <f t="shared" si="1"/>
        <v>0</v>
      </c>
    </row>
    <row r="8" ht="24" customHeight="1" spans="1:13">
      <c r="A8" s="499"/>
      <c r="B8" s="733"/>
      <c r="C8" s="734"/>
      <c r="D8" s="734"/>
      <c r="E8" s="734"/>
      <c r="F8" s="735"/>
      <c r="G8" s="731"/>
      <c r="H8" s="745"/>
      <c r="I8" s="759"/>
      <c r="J8" s="761"/>
      <c r="L8" s="503">
        <f t="shared" si="0"/>
        <v>0</v>
      </c>
      <c r="M8" s="503">
        <f t="shared" si="1"/>
        <v>0</v>
      </c>
    </row>
    <row r="9" ht="24" customHeight="1" spans="1:13">
      <c r="A9" s="498"/>
      <c r="B9" s="733"/>
      <c r="C9" s="734"/>
      <c r="D9" s="734"/>
      <c r="E9" s="734"/>
      <c r="F9" s="735"/>
      <c r="G9" s="731"/>
      <c r="H9" s="745"/>
      <c r="I9" s="759"/>
      <c r="J9" s="761"/>
      <c r="L9" s="503">
        <f t="shared" si="0"/>
        <v>0</v>
      </c>
      <c r="M9" s="503">
        <f t="shared" si="1"/>
        <v>0</v>
      </c>
    </row>
    <row r="10" ht="24" customHeight="1" spans="1:13">
      <c r="A10" s="498"/>
      <c r="B10" s="733"/>
      <c r="C10" s="734"/>
      <c r="D10" s="734"/>
      <c r="E10" s="734"/>
      <c r="F10" s="735"/>
      <c r="G10" s="731"/>
      <c r="H10" s="745"/>
      <c r="I10" s="759"/>
      <c r="J10" s="761"/>
      <c r="L10" s="503">
        <f t="shared" si="0"/>
        <v>0</v>
      </c>
      <c r="M10" s="503">
        <f t="shared" si="1"/>
        <v>0</v>
      </c>
    </row>
    <row r="11" ht="24" customHeight="1" spans="1:13">
      <c r="A11" s="498"/>
      <c r="B11" s="741"/>
      <c r="C11" s="742"/>
      <c r="D11" s="742"/>
      <c r="E11" s="742"/>
      <c r="F11" s="743"/>
      <c r="G11" s="731"/>
      <c r="H11" s="745"/>
      <c r="I11" s="759"/>
      <c r="J11" s="761"/>
      <c r="L11" s="503">
        <f t="shared" si="0"/>
        <v>0</v>
      </c>
      <c r="M11" s="503">
        <f t="shared" si="1"/>
        <v>0</v>
      </c>
    </row>
    <row r="12" ht="24" customHeight="1" spans="1:13">
      <c r="A12" s="498"/>
      <c r="B12" s="733"/>
      <c r="C12" s="734"/>
      <c r="D12" s="734"/>
      <c r="E12" s="734"/>
      <c r="F12" s="735"/>
      <c r="G12" s="731"/>
      <c r="H12" s="745"/>
      <c r="I12" s="759"/>
      <c r="J12" s="761"/>
      <c r="L12" s="503">
        <f t="shared" si="0"/>
        <v>0</v>
      </c>
      <c r="M12" s="503">
        <f t="shared" si="1"/>
        <v>0</v>
      </c>
    </row>
    <row r="13" ht="24" customHeight="1" spans="1:13">
      <c r="A13" s="498"/>
      <c r="B13" s="741"/>
      <c r="C13" s="742"/>
      <c r="D13" s="742"/>
      <c r="E13" s="742"/>
      <c r="F13" s="743"/>
      <c r="G13" s="731"/>
      <c r="H13" s="745"/>
      <c r="I13" s="759"/>
      <c r="J13" s="761"/>
      <c r="L13" s="503">
        <f t="shared" si="0"/>
        <v>0</v>
      </c>
      <c r="M13" s="503">
        <f t="shared" si="1"/>
        <v>0</v>
      </c>
    </row>
    <row r="14" ht="24" customHeight="1" spans="1:13">
      <c r="A14" s="500"/>
      <c r="B14" s="733"/>
      <c r="C14" s="734"/>
      <c r="D14" s="734"/>
      <c r="E14" s="734"/>
      <c r="F14" s="735"/>
      <c r="G14" s="731"/>
      <c r="H14" s="745"/>
      <c r="I14" s="759"/>
      <c r="J14" s="761"/>
      <c r="L14" s="503">
        <f t="shared" si="0"/>
        <v>0</v>
      </c>
      <c r="M14" s="503">
        <f t="shared" si="1"/>
        <v>0</v>
      </c>
    </row>
    <row r="15" ht="24" customHeight="1" spans="1:13">
      <c r="A15" s="498"/>
      <c r="B15" s="733"/>
      <c r="C15" s="734"/>
      <c r="D15" s="734"/>
      <c r="E15" s="734"/>
      <c r="F15" s="735"/>
      <c r="G15" s="731"/>
      <c r="H15" s="745"/>
      <c r="I15" s="759"/>
      <c r="J15" s="761"/>
      <c r="L15" s="503">
        <f t="shared" si="0"/>
        <v>0</v>
      </c>
      <c r="M15" s="503">
        <f t="shared" si="1"/>
        <v>0</v>
      </c>
    </row>
    <row r="16" ht="24" customHeight="1" spans="1:13">
      <c r="A16" s="498"/>
      <c r="B16" s="733"/>
      <c r="C16" s="734"/>
      <c r="D16" s="734"/>
      <c r="E16" s="734"/>
      <c r="F16" s="735"/>
      <c r="G16" s="731"/>
      <c r="H16" s="745"/>
      <c r="I16" s="759"/>
      <c r="J16" s="761"/>
      <c r="L16" s="503">
        <f t="shared" si="0"/>
        <v>0</v>
      </c>
      <c r="M16" s="503">
        <f t="shared" si="1"/>
        <v>0</v>
      </c>
    </row>
    <row r="17" ht="24" customHeight="1" spans="1:13">
      <c r="A17" s="497"/>
      <c r="B17" s="733"/>
      <c r="C17" s="734"/>
      <c r="D17" s="734"/>
      <c r="E17" s="734"/>
      <c r="F17" s="735"/>
      <c r="G17" s="731"/>
      <c r="H17" s="745"/>
      <c r="I17" s="759"/>
      <c r="J17" s="761"/>
      <c r="L17" s="503">
        <f t="shared" si="0"/>
        <v>0</v>
      </c>
      <c r="M17" s="503">
        <f t="shared" si="1"/>
        <v>0</v>
      </c>
    </row>
    <row r="18" ht="24" customHeight="1" spans="1:13">
      <c r="A18" s="498"/>
      <c r="B18" s="738"/>
      <c r="C18" s="734"/>
      <c r="D18" s="734"/>
      <c r="E18" s="734"/>
      <c r="F18" s="735"/>
      <c r="G18" s="731"/>
      <c r="H18" s="745"/>
      <c r="I18" s="759"/>
      <c r="J18" s="761"/>
      <c r="L18" s="503">
        <f t="shared" si="0"/>
        <v>0</v>
      </c>
      <c r="M18" s="503">
        <f t="shared" si="1"/>
        <v>0</v>
      </c>
    </row>
    <row r="19" ht="24" customHeight="1" spans="1:13">
      <c r="A19" s="498"/>
      <c r="B19" s="741"/>
      <c r="C19" s="742"/>
      <c r="D19" s="742"/>
      <c r="E19" s="742"/>
      <c r="F19" s="743"/>
      <c r="G19" s="731"/>
      <c r="H19" s="745"/>
      <c r="I19" s="759"/>
      <c r="J19" s="761"/>
      <c r="L19" s="503">
        <f t="shared" si="0"/>
        <v>0</v>
      </c>
      <c r="M19" s="503">
        <f t="shared" si="1"/>
        <v>0</v>
      </c>
    </row>
    <row r="20" ht="24" customHeight="1" spans="1:13">
      <c r="A20" s="498"/>
      <c r="B20" s="741"/>
      <c r="C20" s="742"/>
      <c r="D20" s="742"/>
      <c r="E20" s="742"/>
      <c r="F20" s="743"/>
      <c r="G20" s="731"/>
      <c r="H20" s="745"/>
      <c r="I20" s="759"/>
      <c r="J20" s="761"/>
      <c r="L20" s="503">
        <f t="shared" si="0"/>
        <v>0</v>
      </c>
      <c r="M20" s="503">
        <f t="shared" si="1"/>
        <v>0</v>
      </c>
    </row>
    <row r="21" ht="24" customHeight="1" spans="1:10">
      <c r="A21" s="740"/>
      <c r="B21" s="741"/>
      <c r="C21" s="742"/>
      <c r="D21" s="742"/>
      <c r="E21" s="742"/>
      <c r="F21" s="743"/>
      <c r="G21" s="744"/>
      <c r="H21" s="745"/>
      <c r="I21" s="744"/>
      <c r="J21" s="740"/>
    </row>
    <row r="22" ht="24" customHeight="1" spans="1:10">
      <c r="A22" s="740"/>
      <c r="B22" s="741"/>
      <c r="C22" s="742"/>
      <c r="D22" s="742"/>
      <c r="E22" s="742"/>
      <c r="F22" s="743"/>
      <c r="G22" s="744"/>
      <c r="H22" s="745"/>
      <c r="I22" s="744"/>
      <c r="J22" s="740"/>
    </row>
    <row r="23" ht="24" customHeight="1" spans="1:10">
      <c r="A23" s="740"/>
      <c r="B23" s="741"/>
      <c r="C23" s="742"/>
      <c r="D23" s="742"/>
      <c r="E23" s="742"/>
      <c r="F23" s="743"/>
      <c r="G23" s="744"/>
      <c r="H23" s="745"/>
      <c r="I23" s="744"/>
      <c r="J23" s="740"/>
    </row>
    <row r="24" ht="24" customHeight="1" spans="1:10">
      <c r="A24" s="740"/>
      <c r="B24" s="741"/>
      <c r="C24" s="742"/>
      <c r="D24" s="742"/>
      <c r="E24" s="742"/>
      <c r="F24" s="743"/>
      <c r="G24" s="744"/>
      <c r="H24" s="745"/>
      <c r="I24" s="744"/>
      <c r="J24" s="740"/>
    </row>
    <row r="25" ht="24" customHeight="1" spans="1:10">
      <c r="A25" s="740"/>
      <c r="B25" s="741"/>
      <c r="C25" s="742"/>
      <c r="D25" s="742"/>
      <c r="E25" s="742"/>
      <c r="F25" s="743"/>
      <c r="G25" s="744"/>
      <c r="H25" s="745"/>
      <c r="I25" s="744"/>
      <c r="J25" s="740"/>
    </row>
    <row r="26" ht="24" customHeight="1" spans="1:10">
      <c r="A26" s="740"/>
      <c r="B26" s="741"/>
      <c r="C26" s="742"/>
      <c r="D26" s="742"/>
      <c r="E26" s="742"/>
      <c r="F26" s="743"/>
      <c r="G26" s="744"/>
      <c r="H26" s="745"/>
      <c r="I26" s="744"/>
      <c r="J26" s="740"/>
    </row>
    <row r="27" ht="24" customHeight="1" spans="1:10">
      <c r="A27" s="740"/>
      <c r="B27" s="741"/>
      <c r="C27" s="742"/>
      <c r="D27" s="742"/>
      <c r="E27" s="742"/>
      <c r="F27" s="743"/>
      <c r="G27" s="744"/>
      <c r="H27" s="745"/>
      <c r="I27" s="744"/>
      <c r="J27" s="740"/>
    </row>
    <row r="28" ht="24" customHeight="1" spans="1:10">
      <c r="A28" s="740"/>
      <c r="B28" s="741"/>
      <c r="C28" s="742"/>
      <c r="D28" s="742"/>
      <c r="E28" s="742"/>
      <c r="F28" s="743"/>
      <c r="G28" s="744"/>
      <c r="H28" s="745"/>
      <c r="I28" s="744"/>
      <c r="J28" s="740"/>
    </row>
    <row r="29" ht="24" customHeight="1" spans="1:10">
      <c r="A29" s="740"/>
      <c r="B29" s="741"/>
      <c r="C29" s="742"/>
      <c r="D29" s="742"/>
      <c r="E29" s="742"/>
      <c r="F29" s="743"/>
      <c r="G29" s="744"/>
      <c r="H29" s="745"/>
      <c r="I29" s="744"/>
      <c r="J29" s="740"/>
    </row>
    <row r="30" ht="24" customHeight="1" spans="1:10">
      <c r="A30" s="740"/>
      <c r="B30" s="741"/>
      <c r="C30" s="742"/>
      <c r="D30" s="742"/>
      <c r="E30" s="742"/>
      <c r="F30" s="743"/>
      <c r="G30" s="744"/>
      <c r="H30" s="745"/>
      <c r="I30" s="744"/>
      <c r="J30" s="740"/>
    </row>
    <row r="31" ht="24" customHeight="1" spans="1:10">
      <c r="A31" s="740"/>
      <c r="B31" s="741"/>
      <c r="C31" s="742"/>
      <c r="D31" s="742"/>
      <c r="E31" s="742"/>
      <c r="F31" s="743"/>
      <c r="G31" s="744"/>
      <c r="H31" s="745"/>
      <c r="I31" s="744"/>
      <c r="J31" s="740"/>
    </row>
    <row r="32" ht="24" customHeight="1" spans="1:10">
      <c r="A32" s="740"/>
      <c r="B32" s="741"/>
      <c r="C32" s="742"/>
      <c r="D32" s="742"/>
      <c r="E32" s="742"/>
      <c r="F32" s="743"/>
      <c r="G32" s="744"/>
      <c r="H32" s="745"/>
      <c r="I32" s="744"/>
      <c r="J32" s="740"/>
    </row>
    <row r="33" ht="24" customHeight="1" spans="1:10">
      <c r="A33" s="740"/>
      <c r="B33" s="741"/>
      <c r="C33" s="742"/>
      <c r="D33" s="742"/>
      <c r="E33" s="742"/>
      <c r="F33" s="743"/>
      <c r="G33" s="744"/>
      <c r="H33" s="745"/>
      <c r="I33" s="744"/>
      <c r="J33" s="740"/>
    </row>
    <row r="34" ht="24" customHeight="1" spans="1:10">
      <c r="A34" s="740"/>
      <c r="B34" s="741"/>
      <c r="C34" s="742"/>
      <c r="D34" s="742"/>
      <c r="E34" s="742"/>
      <c r="F34" s="743"/>
      <c r="G34" s="744"/>
      <c r="H34" s="745"/>
      <c r="I34" s="744"/>
      <c r="J34" s="740"/>
    </row>
    <row r="35" ht="24" customHeight="1" spans="1:10">
      <c r="A35" s="746"/>
      <c r="B35" s="747"/>
      <c r="C35" s="748"/>
      <c r="D35" s="748"/>
      <c r="E35" s="748"/>
      <c r="F35" s="749"/>
      <c r="G35" s="750"/>
      <c r="H35" s="751"/>
      <c r="I35" s="750"/>
      <c r="J35" s="746"/>
    </row>
    <row r="36" ht="16.5" customHeight="1" spans="1:10">
      <c r="A36" s="752"/>
      <c r="B36" s="752"/>
      <c r="C36" s="752"/>
      <c r="D36" s="752"/>
      <c r="E36" s="752"/>
      <c r="F36" s="752"/>
      <c r="G36" s="752"/>
      <c r="H36" s="752"/>
      <c r="I36" s="752"/>
      <c r="J36" s="752"/>
    </row>
    <row r="37" ht="16.5" customHeight="1" spans="1:10">
      <c r="A37" s="752"/>
      <c r="B37" s="752"/>
      <c r="C37" s="752"/>
      <c r="D37" s="752"/>
      <c r="E37" s="752"/>
      <c r="F37" s="752"/>
      <c r="G37" s="752"/>
      <c r="H37" s="752"/>
      <c r="I37" s="752"/>
      <c r="J37" s="752"/>
    </row>
    <row r="38" ht="16.5" customHeight="1" spans="1:10">
      <c r="A38" s="752"/>
      <c r="B38" s="752"/>
      <c r="C38" s="752"/>
      <c r="D38" s="752"/>
      <c r="E38" s="752"/>
      <c r="F38" s="752"/>
      <c r="G38" s="752"/>
      <c r="H38" s="752"/>
      <c r="I38" s="752"/>
      <c r="J38" s="752"/>
    </row>
    <row r="39" ht="16.5" customHeight="1" spans="1:10">
      <c r="A39" s="752"/>
      <c r="B39" s="752"/>
      <c r="C39" s="752"/>
      <c r="D39" s="752"/>
      <c r="E39" s="752"/>
      <c r="F39" s="752"/>
      <c r="G39" s="752"/>
      <c r="H39" s="752"/>
      <c r="I39" s="752"/>
      <c r="J39" s="752"/>
    </row>
    <row r="40" ht="16.5" customHeight="1" spans="1:10">
      <c r="A40" s="752"/>
      <c r="B40" s="752"/>
      <c r="C40" s="752"/>
      <c r="D40" s="752"/>
      <c r="E40" s="752"/>
      <c r="F40" s="752"/>
      <c r="G40" s="752"/>
      <c r="H40" s="752"/>
      <c r="I40" s="752"/>
      <c r="J40" s="752"/>
    </row>
    <row r="41" ht="16.5" customHeight="1" spans="1:10">
      <c r="A41" s="752"/>
      <c r="B41" s="752"/>
      <c r="C41" s="752"/>
      <c r="D41" s="752"/>
      <c r="E41" s="752"/>
      <c r="F41" s="752"/>
      <c r="G41" s="752"/>
      <c r="H41" s="752"/>
      <c r="I41" s="752"/>
      <c r="J41" s="752"/>
    </row>
    <row r="42" ht="16.5" customHeight="1" spans="1:10">
      <c r="A42" s="752"/>
      <c r="B42" s="752"/>
      <c r="C42" s="752"/>
      <c r="D42" s="752"/>
      <c r="E42" s="752"/>
      <c r="F42" s="752"/>
      <c r="G42" s="752"/>
      <c r="H42" s="752"/>
      <c r="I42" s="752"/>
      <c r="J42" s="752"/>
    </row>
    <row r="43" ht="16.5" customHeight="1" spans="1:10">
      <c r="A43" s="752"/>
      <c r="B43" s="752"/>
      <c r="C43" s="752"/>
      <c r="D43" s="752"/>
      <c r="E43" s="752"/>
      <c r="F43" s="752"/>
      <c r="G43" s="752"/>
      <c r="H43" s="752"/>
      <c r="I43" s="752"/>
      <c r="J43" s="752"/>
    </row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</sheetData>
  <sheetProtection selectLockedCells="1" selectUnlockedCells="1"/>
  <printOptions horizontalCentered="1"/>
  <pageMargins left="0.2" right="0.2" top="0.35" bottom="0.13" header="0.2" footer="0.51"/>
  <pageSetup paperSize="9" orientation="portrait" horizontalDpi="300" verticalDpi="300"/>
  <headerFooter alignWithMargins="0" scaleWithDoc="0">
    <oddHeader>&amp;C( 2 )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</sheetPr>
  <dimension ref="A1:L38"/>
  <sheetViews>
    <sheetView zoomScaleSheetLayoutView="80" workbookViewId="0">
      <selection activeCell="P20" sqref="P20"/>
    </sheetView>
  </sheetViews>
  <sheetFormatPr defaultColWidth="9.14285714285714" defaultRowHeight="15"/>
  <cols>
    <col min="1" max="1" width="21.2857142857143" customWidth="1"/>
    <col min="2" max="2" width="16.1428571428571" style="209" customWidth="1"/>
    <col min="3" max="3" width="8.42857142857143" customWidth="1"/>
    <col min="4" max="4" width="7.71428571428571" customWidth="1"/>
    <col min="5" max="5" width="7.85714285714286" customWidth="1"/>
    <col min="6" max="8" width="7.71428571428571" customWidth="1"/>
    <col min="9" max="9" width="9" style="209" customWidth="1"/>
    <col min="10" max="10" width="6.85714285714286" customWidth="1"/>
  </cols>
  <sheetData>
    <row r="1" ht="34.5" spans="1:10">
      <c r="A1" s="416" t="s">
        <v>21</v>
      </c>
      <c r="B1" s="416"/>
      <c r="C1" s="416"/>
      <c r="D1" s="416"/>
      <c r="E1" s="416"/>
      <c r="F1" s="416"/>
      <c r="G1" s="416"/>
      <c r="H1" s="416"/>
      <c r="I1" s="416"/>
      <c r="J1" s="416"/>
    </row>
    <row r="2" ht="15.75" spans="1:10">
      <c r="A2" s="417" t="s">
        <v>22</v>
      </c>
      <c r="B2" s="418" t="s">
        <v>23</v>
      </c>
      <c r="C2" s="418"/>
      <c r="D2" s="418"/>
      <c r="E2" s="418"/>
      <c r="F2" s="418"/>
      <c r="G2" s="418"/>
      <c r="H2" s="418"/>
      <c r="I2" s="475" t="s">
        <v>24</v>
      </c>
      <c r="J2" s="476" t="s">
        <v>163</v>
      </c>
    </row>
    <row r="3" ht="15.75" spans="1:10">
      <c r="A3" s="419" t="s">
        <v>26</v>
      </c>
      <c r="B3" s="420" t="s">
        <v>27</v>
      </c>
      <c r="C3" s="420"/>
      <c r="D3" s="420"/>
      <c r="E3" s="420"/>
      <c r="F3" s="420"/>
      <c r="G3" s="420"/>
      <c r="H3" s="420"/>
      <c r="I3" s="477" t="s">
        <v>28</v>
      </c>
      <c r="J3" s="478" t="s">
        <v>164</v>
      </c>
    </row>
    <row r="4" ht="15.75" spans="1:10">
      <c r="A4" s="419" t="s">
        <v>30</v>
      </c>
      <c r="B4" s="421">
        <v>42671</v>
      </c>
      <c r="C4" s="421"/>
      <c r="D4" s="421"/>
      <c r="E4" s="421"/>
      <c r="F4" s="421"/>
      <c r="G4" s="421"/>
      <c r="H4" s="421"/>
      <c r="I4" s="479" t="s">
        <v>32</v>
      </c>
      <c r="J4" s="480"/>
    </row>
    <row r="5" ht="15.75" spans="1:10">
      <c r="A5" s="419" t="s">
        <v>33</v>
      </c>
      <c r="B5" s="420" t="s">
        <v>34</v>
      </c>
      <c r="C5" s="420"/>
      <c r="D5" s="420"/>
      <c r="E5" s="420"/>
      <c r="F5" s="420"/>
      <c r="G5" s="420"/>
      <c r="H5" s="420"/>
      <c r="I5" s="481"/>
      <c r="J5" s="481"/>
    </row>
    <row r="6" ht="15.75" customHeight="1" spans="1:10">
      <c r="A6" s="419" t="s">
        <v>35</v>
      </c>
      <c r="B6" s="420">
        <v>18</v>
      </c>
      <c r="C6" s="420"/>
      <c r="D6" s="420"/>
      <c r="E6" s="420"/>
      <c r="F6" s="420"/>
      <c r="G6" s="420"/>
      <c r="H6" s="420"/>
      <c r="I6" s="482" t="s">
        <v>156</v>
      </c>
      <c r="J6" s="482"/>
    </row>
    <row r="7" ht="15.75" spans="1:10">
      <c r="A7" s="422" t="s">
        <v>36</v>
      </c>
      <c r="B7" s="420" t="s">
        <v>37</v>
      </c>
      <c r="C7" s="420"/>
      <c r="D7" s="420"/>
      <c r="E7" s="420"/>
      <c r="F7" s="420"/>
      <c r="G7" s="420"/>
      <c r="H7" s="420"/>
      <c r="I7" s="482"/>
      <c r="J7" s="482"/>
    </row>
    <row r="8" ht="15.75" spans="1:10">
      <c r="A8" s="422" t="s">
        <v>38</v>
      </c>
      <c r="B8" s="420"/>
      <c r="C8" s="420"/>
      <c r="D8" s="420"/>
      <c r="E8" s="420"/>
      <c r="F8" s="420"/>
      <c r="G8" s="420"/>
      <c r="H8" s="420"/>
      <c r="I8" s="482"/>
      <c r="J8" s="482"/>
    </row>
    <row r="9" ht="15.75" spans="1:10">
      <c r="A9" s="422" t="s">
        <v>40</v>
      </c>
      <c r="B9" s="420"/>
      <c r="C9" s="420"/>
      <c r="D9" s="420"/>
      <c r="E9" s="420"/>
      <c r="F9" s="420"/>
      <c r="G9" s="420"/>
      <c r="H9" s="420"/>
      <c r="I9" s="482"/>
      <c r="J9" s="482"/>
    </row>
    <row r="10" ht="15.75" spans="1:10">
      <c r="A10" s="422" t="s">
        <v>42</v>
      </c>
      <c r="B10" s="420"/>
      <c r="C10" s="420"/>
      <c r="D10" s="420"/>
      <c r="E10" s="420"/>
      <c r="F10" s="420"/>
      <c r="G10" s="420"/>
      <c r="H10" s="420"/>
      <c r="I10" s="483"/>
      <c r="J10" s="483"/>
    </row>
    <row r="11" ht="15.75" spans="1:10">
      <c r="A11" s="419" t="s">
        <v>44</v>
      </c>
      <c r="B11" s="420" t="s">
        <v>165</v>
      </c>
      <c r="C11" s="420"/>
      <c r="D11" s="420"/>
      <c r="E11" s="420"/>
      <c r="F11" s="420"/>
      <c r="G11" s="420"/>
      <c r="H11" s="420"/>
      <c r="I11" s="483"/>
      <c r="J11" s="483"/>
    </row>
    <row r="12" ht="15.75" spans="1:10">
      <c r="A12" s="423" t="s">
        <v>46</v>
      </c>
      <c r="B12" s="424" t="s">
        <v>45</v>
      </c>
      <c r="C12" s="424"/>
      <c r="D12" s="424"/>
      <c r="E12" s="424"/>
      <c r="F12" s="425" t="s">
        <v>158</v>
      </c>
      <c r="G12" s="425"/>
      <c r="H12" s="425"/>
      <c r="I12" s="425"/>
      <c r="J12" s="425"/>
    </row>
    <row r="13" ht="15.75" customHeight="1" spans="1:10">
      <c r="A13" s="426" t="s">
        <v>48</v>
      </c>
      <c r="B13" s="427" t="s">
        <v>49</v>
      </c>
      <c r="C13" s="428" t="s">
        <v>50</v>
      </c>
      <c r="D13" s="429" t="s">
        <v>51</v>
      </c>
      <c r="E13" s="430" t="s">
        <v>52</v>
      </c>
      <c r="F13" s="430" t="s">
        <v>53</v>
      </c>
      <c r="G13" s="431" t="s">
        <v>54</v>
      </c>
      <c r="H13" s="432" t="s">
        <v>140</v>
      </c>
      <c r="I13" s="484" t="s">
        <v>56</v>
      </c>
      <c r="J13" s="484"/>
    </row>
    <row r="14" ht="15.75" customHeight="1" spans="1:10">
      <c r="A14" s="426"/>
      <c r="B14" s="427"/>
      <c r="C14" s="428"/>
      <c r="D14" s="429"/>
      <c r="E14" s="429"/>
      <c r="F14" s="429"/>
      <c r="G14" s="431"/>
      <c r="H14" s="431"/>
      <c r="I14" s="484"/>
      <c r="J14" s="484"/>
    </row>
    <row r="15" ht="18" customHeight="1" spans="1:10">
      <c r="A15" s="426"/>
      <c r="B15" s="427"/>
      <c r="C15" s="428"/>
      <c r="D15" s="433" t="s">
        <v>6</v>
      </c>
      <c r="E15" s="433" t="s">
        <v>6</v>
      </c>
      <c r="F15" s="433" t="s">
        <v>6</v>
      </c>
      <c r="G15" s="434" t="s">
        <v>6</v>
      </c>
      <c r="H15" s="434" t="s">
        <v>6</v>
      </c>
      <c r="I15" s="485" t="s">
        <v>57</v>
      </c>
      <c r="J15" s="486" t="s">
        <v>58</v>
      </c>
    </row>
    <row r="16" ht="24" customHeight="1" spans="1:10">
      <c r="A16" s="495" t="s">
        <v>166</v>
      </c>
      <c r="B16" s="501" t="s">
        <v>167</v>
      </c>
      <c r="C16" s="437"/>
      <c r="D16" s="496">
        <v>138</v>
      </c>
      <c r="E16" s="438">
        <v>113.93</v>
      </c>
      <c r="F16" s="496">
        <v>131.75</v>
      </c>
      <c r="G16" s="440">
        <v>54.19</v>
      </c>
      <c r="H16" s="441">
        <v>71.95</v>
      </c>
      <c r="I16" s="487">
        <f t="shared" ref="I16:I33" si="0">SUM(D16:H16)</f>
        <v>509.82</v>
      </c>
      <c r="J16" s="488" t="s">
        <v>61</v>
      </c>
    </row>
    <row r="17" ht="24" customHeight="1" spans="1:12">
      <c r="A17" s="499" t="s">
        <v>59</v>
      </c>
      <c r="B17" s="443" t="s">
        <v>27</v>
      </c>
      <c r="C17" s="454" t="s">
        <v>60</v>
      </c>
      <c r="D17" s="445">
        <v>121</v>
      </c>
      <c r="E17" s="446">
        <v>132.98</v>
      </c>
      <c r="F17" s="445">
        <v>105.58</v>
      </c>
      <c r="G17" s="455">
        <v>39.67</v>
      </c>
      <c r="H17" s="452">
        <v>76.01</v>
      </c>
      <c r="I17" s="487">
        <f t="shared" si="0"/>
        <v>475.24</v>
      </c>
      <c r="J17" s="489" t="s">
        <v>64</v>
      </c>
      <c r="K17" s="503">
        <f t="shared" ref="K17:K33" si="1">I17-I$16</f>
        <v>-34.58</v>
      </c>
      <c r="L17" s="503">
        <f t="shared" ref="L17:L33" si="2">I17-I16</f>
        <v>-34.58</v>
      </c>
    </row>
    <row r="18" ht="24" customHeight="1" spans="1:12">
      <c r="A18" s="499" t="s">
        <v>78</v>
      </c>
      <c r="B18" s="457" t="s">
        <v>27</v>
      </c>
      <c r="C18" s="454" t="s">
        <v>79</v>
      </c>
      <c r="D18" s="445">
        <v>130</v>
      </c>
      <c r="E18" s="445">
        <v>100.46</v>
      </c>
      <c r="F18" s="445">
        <v>105.33</v>
      </c>
      <c r="G18" s="455">
        <v>46.48</v>
      </c>
      <c r="H18" s="449">
        <v>60.81</v>
      </c>
      <c r="I18" s="487">
        <f t="shared" si="0"/>
        <v>443.08</v>
      </c>
      <c r="J18" s="489" t="s">
        <v>69</v>
      </c>
      <c r="K18" s="503">
        <f t="shared" si="1"/>
        <v>-66.74</v>
      </c>
      <c r="L18" s="503">
        <f t="shared" si="2"/>
        <v>-32.16</v>
      </c>
    </row>
    <row r="19" ht="24" customHeight="1" spans="1:12">
      <c r="A19" s="498" t="s">
        <v>159</v>
      </c>
      <c r="B19" s="457" t="s">
        <v>115</v>
      </c>
      <c r="C19" s="454"/>
      <c r="D19" s="445">
        <v>129</v>
      </c>
      <c r="E19" s="445">
        <v>121.94</v>
      </c>
      <c r="F19" s="445">
        <v>101.1</v>
      </c>
      <c r="G19" s="455">
        <v>45.45</v>
      </c>
      <c r="H19" s="449">
        <v>0</v>
      </c>
      <c r="I19" s="487">
        <f t="shared" si="0"/>
        <v>397.49</v>
      </c>
      <c r="J19" s="504" t="s">
        <v>72</v>
      </c>
      <c r="K19" s="503">
        <f t="shared" si="1"/>
        <v>-112.33</v>
      </c>
      <c r="L19" s="503">
        <f t="shared" si="2"/>
        <v>-45.59</v>
      </c>
    </row>
    <row r="20" ht="24" customHeight="1" spans="1:12">
      <c r="A20" s="498" t="s">
        <v>112</v>
      </c>
      <c r="B20" s="443" t="s">
        <v>27</v>
      </c>
      <c r="C20" s="444" t="s">
        <v>113</v>
      </c>
      <c r="D20" s="445">
        <v>95</v>
      </c>
      <c r="E20" s="447">
        <v>134.56</v>
      </c>
      <c r="F20" s="446">
        <v>111.82</v>
      </c>
      <c r="G20" s="448">
        <v>44.44</v>
      </c>
      <c r="H20" s="449">
        <v>0</v>
      </c>
      <c r="I20" s="487">
        <f t="shared" si="0"/>
        <v>385.82</v>
      </c>
      <c r="J20" s="504" t="s">
        <v>75</v>
      </c>
      <c r="K20" s="503">
        <f t="shared" si="1"/>
        <v>-124</v>
      </c>
      <c r="L20" s="503">
        <f t="shared" si="2"/>
        <v>-11.67</v>
      </c>
    </row>
    <row r="21" ht="24" customHeight="1" spans="1:12">
      <c r="A21" s="498" t="s">
        <v>73</v>
      </c>
      <c r="B21" s="443" t="s">
        <v>162</v>
      </c>
      <c r="C21" s="444" t="s">
        <v>74</v>
      </c>
      <c r="D21" s="445">
        <v>137</v>
      </c>
      <c r="E21" s="446">
        <v>65.94</v>
      </c>
      <c r="F21" s="446">
        <v>115.68</v>
      </c>
      <c r="G21" s="448">
        <v>44.49</v>
      </c>
      <c r="H21" s="449">
        <v>0</v>
      </c>
      <c r="I21" s="487">
        <f t="shared" si="0"/>
        <v>363.11</v>
      </c>
      <c r="J21" s="504" t="s">
        <v>77</v>
      </c>
      <c r="K21" s="503">
        <f t="shared" si="1"/>
        <v>-146.71</v>
      </c>
      <c r="L21" s="503">
        <f t="shared" si="2"/>
        <v>-22.71</v>
      </c>
    </row>
    <row r="22" ht="24" customHeight="1" spans="1:12">
      <c r="A22" s="497" t="s">
        <v>168</v>
      </c>
      <c r="B22" s="443" t="s">
        <v>27</v>
      </c>
      <c r="C22" s="444" t="s">
        <v>127</v>
      </c>
      <c r="D22" s="445">
        <v>116</v>
      </c>
      <c r="E22" s="446">
        <v>71</v>
      </c>
      <c r="F22" s="446">
        <v>102.25</v>
      </c>
      <c r="G22" s="448">
        <v>48.79</v>
      </c>
      <c r="H22" s="449">
        <v>0</v>
      </c>
      <c r="I22" s="487">
        <f t="shared" si="0"/>
        <v>338.04</v>
      </c>
      <c r="J22" s="504" t="s">
        <v>80</v>
      </c>
      <c r="K22" s="503">
        <f t="shared" si="1"/>
        <v>-171.78</v>
      </c>
      <c r="L22" s="503">
        <f t="shared" si="2"/>
        <v>-25.07</v>
      </c>
    </row>
    <row r="23" ht="24" customHeight="1" spans="1:12">
      <c r="A23" s="498" t="s">
        <v>119</v>
      </c>
      <c r="B23" s="443" t="s">
        <v>162</v>
      </c>
      <c r="C23" s="444" t="s">
        <v>120</v>
      </c>
      <c r="D23" s="445">
        <v>130</v>
      </c>
      <c r="E23" s="446">
        <v>61.75</v>
      </c>
      <c r="F23" s="446">
        <v>111.04</v>
      </c>
      <c r="G23" s="448">
        <v>33.59</v>
      </c>
      <c r="H23" s="449">
        <v>0</v>
      </c>
      <c r="I23" s="487">
        <f t="shared" si="0"/>
        <v>336.38</v>
      </c>
      <c r="J23" s="504" t="s">
        <v>83</v>
      </c>
      <c r="K23" s="503">
        <f t="shared" si="1"/>
        <v>-173.44</v>
      </c>
      <c r="L23" s="503">
        <f t="shared" si="2"/>
        <v>-1.66000000000003</v>
      </c>
    </row>
    <row r="24" ht="24" customHeight="1" spans="1:12">
      <c r="A24" s="498" t="s">
        <v>121</v>
      </c>
      <c r="B24" s="443" t="s">
        <v>27</v>
      </c>
      <c r="C24" s="444" t="s">
        <v>122</v>
      </c>
      <c r="D24" s="445">
        <v>111</v>
      </c>
      <c r="E24" s="456">
        <v>70.81</v>
      </c>
      <c r="F24" s="446">
        <v>107.12</v>
      </c>
      <c r="G24" s="448">
        <v>35.76</v>
      </c>
      <c r="H24" s="449">
        <v>0</v>
      </c>
      <c r="I24" s="487">
        <f t="shared" si="0"/>
        <v>324.69</v>
      </c>
      <c r="J24" s="504" t="s">
        <v>86</v>
      </c>
      <c r="K24" s="503">
        <f t="shared" si="1"/>
        <v>-185.13</v>
      </c>
      <c r="L24" s="503">
        <f t="shared" si="2"/>
        <v>-11.69</v>
      </c>
    </row>
    <row r="25" ht="24" customHeight="1" spans="1:12">
      <c r="A25" s="498" t="s">
        <v>169</v>
      </c>
      <c r="B25" s="443" t="s">
        <v>170</v>
      </c>
      <c r="C25" s="444" t="s">
        <v>171</v>
      </c>
      <c r="D25" s="445">
        <v>100</v>
      </c>
      <c r="E25" s="446">
        <v>78.72</v>
      </c>
      <c r="F25" s="446">
        <v>115.86</v>
      </c>
      <c r="G25" s="448">
        <v>30</v>
      </c>
      <c r="H25" s="449">
        <v>0</v>
      </c>
      <c r="I25" s="487">
        <f t="shared" si="0"/>
        <v>324.58</v>
      </c>
      <c r="J25" s="504" t="s">
        <v>89</v>
      </c>
      <c r="K25" s="503">
        <f t="shared" si="1"/>
        <v>-185.24</v>
      </c>
      <c r="L25" s="503">
        <f t="shared" si="2"/>
        <v>-0.110000000000014</v>
      </c>
    </row>
    <row r="26" ht="24" customHeight="1" spans="1:12">
      <c r="A26" s="498" t="s">
        <v>84</v>
      </c>
      <c r="B26" s="436" t="s">
        <v>162</v>
      </c>
      <c r="C26" s="444" t="s">
        <v>85</v>
      </c>
      <c r="D26" s="445">
        <v>127</v>
      </c>
      <c r="E26" s="446">
        <v>55.53</v>
      </c>
      <c r="F26" s="446">
        <v>108.36</v>
      </c>
      <c r="G26" s="448">
        <v>27.63</v>
      </c>
      <c r="H26" s="449">
        <v>0</v>
      </c>
      <c r="I26" s="487">
        <f t="shared" si="0"/>
        <v>318.52</v>
      </c>
      <c r="J26" s="504" t="s">
        <v>92</v>
      </c>
      <c r="K26" s="503">
        <f t="shared" si="1"/>
        <v>-191.3</v>
      </c>
      <c r="L26" s="503">
        <f t="shared" si="2"/>
        <v>-6.06</v>
      </c>
    </row>
    <row r="27" ht="24" customHeight="1" spans="1:12">
      <c r="A27" s="498" t="s">
        <v>81</v>
      </c>
      <c r="B27" s="443" t="s">
        <v>27</v>
      </c>
      <c r="C27" s="444" t="s">
        <v>82</v>
      </c>
      <c r="D27" s="445">
        <v>126</v>
      </c>
      <c r="E27" s="446">
        <v>80.86</v>
      </c>
      <c r="F27" s="446">
        <v>79.08</v>
      </c>
      <c r="G27" s="448">
        <v>19.87</v>
      </c>
      <c r="H27" s="449">
        <v>0</v>
      </c>
      <c r="I27" s="487">
        <f t="shared" si="0"/>
        <v>305.81</v>
      </c>
      <c r="J27" s="504" t="s">
        <v>123</v>
      </c>
      <c r="K27" s="503">
        <f t="shared" si="1"/>
        <v>-204.01</v>
      </c>
      <c r="L27" s="503">
        <f t="shared" si="2"/>
        <v>-12.71</v>
      </c>
    </row>
    <row r="28" ht="24" customHeight="1" spans="1:12">
      <c r="A28" s="498" t="s">
        <v>160</v>
      </c>
      <c r="B28" s="443" t="s">
        <v>27</v>
      </c>
      <c r="C28" s="444" t="s">
        <v>161</v>
      </c>
      <c r="D28" s="445">
        <v>90</v>
      </c>
      <c r="E28" s="446">
        <v>77.42</v>
      </c>
      <c r="F28" s="446">
        <v>87.06</v>
      </c>
      <c r="G28" s="448">
        <v>18.95</v>
      </c>
      <c r="H28" s="449">
        <v>31</v>
      </c>
      <c r="I28" s="487">
        <f t="shared" si="0"/>
        <v>304.43</v>
      </c>
      <c r="J28" s="504" t="s">
        <v>124</v>
      </c>
      <c r="K28" s="503">
        <f t="shared" si="1"/>
        <v>-205.39</v>
      </c>
      <c r="L28" s="503">
        <f t="shared" si="2"/>
        <v>-1.38</v>
      </c>
    </row>
    <row r="29" ht="24" customHeight="1" spans="1:12">
      <c r="A29" s="499" t="s">
        <v>45</v>
      </c>
      <c r="B29" s="443" t="s">
        <v>27</v>
      </c>
      <c r="C29" s="454" t="s">
        <v>76</v>
      </c>
      <c r="D29" s="445">
        <v>133</v>
      </c>
      <c r="E29" s="445">
        <v>67.43</v>
      </c>
      <c r="F29" s="445">
        <v>57.93</v>
      </c>
      <c r="G29" s="455">
        <v>35.12</v>
      </c>
      <c r="H29" s="449">
        <v>0</v>
      </c>
      <c r="I29" s="487">
        <f t="shared" si="0"/>
        <v>293.48</v>
      </c>
      <c r="J29" s="504" t="s">
        <v>125</v>
      </c>
      <c r="K29" s="503">
        <f t="shared" si="1"/>
        <v>-216.34</v>
      </c>
      <c r="L29" s="503">
        <f t="shared" si="2"/>
        <v>-10.95</v>
      </c>
    </row>
    <row r="30" ht="24" customHeight="1" spans="1:12">
      <c r="A30" s="500" t="s">
        <v>70</v>
      </c>
      <c r="B30" s="443" t="s">
        <v>27</v>
      </c>
      <c r="C30" s="444" t="s">
        <v>71</v>
      </c>
      <c r="D30" s="445">
        <v>99</v>
      </c>
      <c r="E30" s="446">
        <v>58.41</v>
      </c>
      <c r="F30" s="446">
        <v>97.65</v>
      </c>
      <c r="G30" s="448">
        <v>35.62</v>
      </c>
      <c r="H30" s="449">
        <v>0</v>
      </c>
      <c r="I30" s="487">
        <f t="shared" si="0"/>
        <v>290.68</v>
      </c>
      <c r="J30" s="504" t="s">
        <v>172</v>
      </c>
      <c r="K30" s="503">
        <f t="shared" si="1"/>
        <v>-219.14</v>
      </c>
      <c r="L30" s="503">
        <f t="shared" si="2"/>
        <v>-2.80000000000001</v>
      </c>
    </row>
    <row r="31" ht="24" customHeight="1" spans="1:12">
      <c r="A31" s="498" t="s">
        <v>114</v>
      </c>
      <c r="B31" s="457" t="s">
        <v>115</v>
      </c>
      <c r="C31" s="444" t="s">
        <v>116</v>
      </c>
      <c r="D31" s="445">
        <v>122</v>
      </c>
      <c r="E31" s="446">
        <v>64.79</v>
      </c>
      <c r="F31" s="446">
        <v>63.53</v>
      </c>
      <c r="G31" s="448">
        <v>17.05</v>
      </c>
      <c r="H31" s="449">
        <v>0</v>
      </c>
      <c r="I31" s="487">
        <f t="shared" si="0"/>
        <v>267.37</v>
      </c>
      <c r="J31" s="504" t="s">
        <v>173</v>
      </c>
      <c r="K31" s="503">
        <f t="shared" si="1"/>
        <v>-242.45</v>
      </c>
      <c r="L31" s="503">
        <f t="shared" si="2"/>
        <v>-23.31</v>
      </c>
    </row>
    <row r="32" ht="24" customHeight="1" spans="1:12">
      <c r="A32" s="502" t="s">
        <v>174</v>
      </c>
      <c r="B32" s="443" t="s">
        <v>170</v>
      </c>
      <c r="C32" s="444" t="s">
        <v>175</v>
      </c>
      <c r="D32" s="445">
        <v>110</v>
      </c>
      <c r="E32" s="446">
        <v>61.07</v>
      </c>
      <c r="F32" s="446">
        <v>0</v>
      </c>
      <c r="G32" s="448">
        <v>5.31</v>
      </c>
      <c r="H32" s="449">
        <v>46.29</v>
      </c>
      <c r="I32" s="487">
        <f t="shared" si="0"/>
        <v>222.67</v>
      </c>
      <c r="J32" s="504" t="s">
        <v>176</v>
      </c>
      <c r="K32" s="503">
        <f t="shared" si="1"/>
        <v>-287.15</v>
      </c>
      <c r="L32" s="503">
        <f t="shared" si="2"/>
        <v>-44.7</v>
      </c>
    </row>
    <row r="33" ht="24" customHeight="1" spans="1:12">
      <c r="A33" s="498" t="s">
        <v>177</v>
      </c>
      <c r="B33" s="443" t="s">
        <v>27</v>
      </c>
      <c r="C33" s="444"/>
      <c r="D33" s="445">
        <v>63</v>
      </c>
      <c r="E33" s="446">
        <v>0</v>
      </c>
      <c r="F33" s="446">
        <v>33.04</v>
      </c>
      <c r="G33" s="448">
        <v>2.91</v>
      </c>
      <c r="H33" s="449">
        <v>0</v>
      </c>
      <c r="I33" s="487">
        <f t="shared" si="0"/>
        <v>98.95</v>
      </c>
      <c r="J33" s="504" t="s">
        <v>178</v>
      </c>
      <c r="K33" s="503">
        <f t="shared" si="1"/>
        <v>-410.87</v>
      </c>
      <c r="L33" s="503">
        <f t="shared" si="2"/>
        <v>-123.72</v>
      </c>
    </row>
    <row r="34" ht="24" customHeight="1" spans="1:10">
      <c r="A34" s="465"/>
      <c r="B34" s="457"/>
      <c r="C34" s="454"/>
      <c r="D34" s="460"/>
      <c r="E34" s="460"/>
      <c r="F34" s="460"/>
      <c r="G34" s="464"/>
      <c r="H34" s="463"/>
      <c r="I34" s="491"/>
      <c r="J34" s="492"/>
    </row>
    <row r="35" ht="24" customHeight="1" spans="1:10">
      <c r="A35" s="453"/>
      <c r="B35" s="457"/>
      <c r="C35" s="454"/>
      <c r="D35" s="460"/>
      <c r="E35" s="460"/>
      <c r="F35" s="460"/>
      <c r="G35" s="464"/>
      <c r="H35" s="463"/>
      <c r="I35" s="491"/>
      <c r="J35" s="492"/>
    </row>
    <row r="36" ht="24" customHeight="1" spans="1:10">
      <c r="A36" s="453"/>
      <c r="B36" s="457"/>
      <c r="C36" s="454"/>
      <c r="D36" s="460"/>
      <c r="E36" s="460"/>
      <c r="F36" s="466"/>
      <c r="G36" s="467"/>
      <c r="H36" s="463"/>
      <c r="I36" s="491"/>
      <c r="J36" s="492"/>
    </row>
    <row r="37" ht="24" customHeight="1" spans="1:10">
      <c r="A37" s="468"/>
      <c r="B37" s="457"/>
      <c r="C37" s="454"/>
      <c r="D37" s="460"/>
      <c r="E37" s="460"/>
      <c r="F37" s="460"/>
      <c r="G37" s="464"/>
      <c r="H37" s="463"/>
      <c r="I37" s="491"/>
      <c r="J37" s="492"/>
    </row>
    <row r="38" ht="24" customHeight="1" spans="1:10">
      <c r="A38" s="469"/>
      <c r="B38" s="470"/>
      <c r="C38" s="471"/>
      <c r="D38" s="472"/>
      <c r="E38" s="472"/>
      <c r="F38" s="472"/>
      <c r="G38" s="473"/>
      <c r="H38" s="474"/>
      <c r="I38" s="493"/>
      <c r="J38" s="494"/>
    </row>
  </sheetData>
  <sheetProtection selectLockedCells="1" selectUnlockedCells="1"/>
  <mergeCells count="25">
    <mergeCell ref="A1:J1"/>
    <mergeCell ref="B2:H2"/>
    <mergeCell ref="B3:H3"/>
    <mergeCell ref="B4:H4"/>
    <mergeCell ref="B5:H5"/>
    <mergeCell ref="I5:J5"/>
    <mergeCell ref="B6:H6"/>
    <mergeCell ref="B7:H7"/>
    <mergeCell ref="B8:H8"/>
    <mergeCell ref="B9:H9"/>
    <mergeCell ref="B10:H10"/>
    <mergeCell ref="B11:H11"/>
    <mergeCell ref="B12:E12"/>
    <mergeCell ref="F12:J12"/>
    <mergeCell ref="A13:A15"/>
    <mergeCell ref="B13:B15"/>
    <mergeCell ref="C13:C15"/>
    <mergeCell ref="D13:D14"/>
    <mergeCell ref="E13:E14"/>
    <mergeCell ref="F13:F14"/>
    <mergeCell ref="G13:G14"/>
    <mergeCell ref="H13:H14"/>
    <mergeCell ref="I6:J9"/>
    <mergeCell ref="I10:J11"/>
    <mergeCell ref="I13:J14"/>
  </mergeCells>
  <printOptions horizontalCentered="1" verticalCentered="1"/>
  <pageMargins left="0.2" right="0.16" top="0.28" bottom="0.24" header="0.51" footer="0.51"/>
  <pageSetup paperSize="9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5"/>
  </sheetPr>
  <dimension ref="A1:L38"/>
  <sheetViews>
    <sheetView zoomScaleSheetLayoutView="80" workbookViewId="0">
      <selection activeCell="L15" sqref="L15"/>
    </sheetView>
  </sheetViews>
  <sheetFormatPr defaultColWidth="9.14285714285714" defaultRowHeight="15"/>
  <cols>
    <col min="1" max="1" width="21.2857142857143" customWidth="1"/>
    <col min="2" max="2" width="16.1428571428571" style="209" customWidth="1"/>
    <col min="3" max="3" width="8.42857142857143" customWidth="1"/>
    <col min="4" max="4" width="7.71428571428571" customWidth="1"/>
    <col min="5" max="5" width="7.85714285714286" customWidth="1"/>
    <col min="6" max="8" width="7.71428571428571" customWidth="1"/>
    <col min="9" max="9" width="9" style="209" customWidth="1"/>
    <col min="10" max="10" width="6.85714285714286" customWidth="1"/>
  </cols>
  <sheetData>
    <row r="1" ht="34.5" spans="1:10">
      <c r="A1" s="416" t="s">
        <v>21</v>
      </c>
      <c r="B1" s="416"/>
      <c r="C1" s="416"/>
      <c r="D1" s="416"/>
      <c r="E1" s="416"/>
      <c r="F1" s="416"/>
      <c r="G1" s="416"/>
      <c r="H1" s="416"/>
      <c r="I1" s="416"/>
      <c r="J1" s="416"/>
    </row>
    <row r="2" ht="15.75" spans="1:10">
      <c r="A2" s="417" t="s">
        <v>22</v>
      </c>
      <c r="B2" s="418" t="s">
        <v>23</v>
      </c>
      <c r="C2" s="418"/>
      <c r="D2" s="418"/>
      <c r="E2" s="418"/>
      <c r="F2" s="418"/>
      <c r="G2" s="418"/>
      <c r="H2" s="418"/>
      <c r="I2" s="475" t="s">
        <v>24</v>
      </c>
      <c r="J2" s="476" t="s">
        <v>163</v>
      </c>
    </row>
    <row r="3" ht="15.75" spans="1:10">
      <c r="A3" s="419" t="s">
        <v>26</v>
      </c>
      <c r="B3" s="420" t="s">
        <v>27</v>
      </c>
      <c r="C3" s="420"/>
      <c r="D3" s="420"/>
      <c r="E3" s="420"/>
      <c r="F3" s="420"/>
      <c r="G3" s="420"/>
      <c r="H3" s="420"/>
      <c r="I3" s="477" t="s">
        <v>28</v>
      </c>
      <c r="J3" s="478" t="s">
        <v>179</v>
      </c>
    </row>
    <row r="4" ht="15.75" spans="1:10">
      <c r="A4" s="419" t="s">
        <v>30</v>
      </c>
      <c r="B4" s="421">
        <v>42301</v>
      </c>
      <c r="C4" s="421"/>
      <c r="D4" s="421"/>
      <c r="E4" s="421"/>
      <c r="F4" s="421"/>
      <c r="G4" s="421"/>
      <c r="H4" s="421"/>
      <c r="I4" s="479" t="s">
        <v>32</v>
      </c>
      <c r="J4" s="480"/>
    </row>
    <row r="5" ht="15.75" spans="1:10">
      <c r="A5" s="419" t="s">
        <v>33</v>
      </c>
      <c r="B5" s="420" t="s">
        <v>34</v>
      </c>
      <c r="C5" s="420"/>
      <c r="D5" s="420"/>
      <c r="E5" s="420"/>
      <c r="F5" s="420"/>
      <c r="G5" s="420"/>
      <c r="H5" s="420"/>
      <c r="I5" s="481"/>
      <c r="J5" s="481"/>
    </row>
    <row r="6" ht="15.75" customHeight="1" spans="1:10">
      <c r="A6" s="419" t="s">
        <v>35</v>
      </c>
      <c r="B6" s="420">
        <v>14</v>
      </c>
      <c r="C6" s="420"/>
      <c r="D6" s="420"/>
      <c r="E6" s="420"/>
      <c r="F6" s="420"/>
      <c r="G6" s="420"/>
      <c r="H6" s="420"/>
      <c r="I6" s="482" t="s">
        <v>156</v>
      </c>
      <c r="J6" s="482"/>
    </row>
    <row r="7" ht="15.75" spans="1:10">
      <c r="A7" s="422" t="s">
        <v>36</v>
      </c>
      <c r="B7" s="420" t="s">
        <v>37</v>
      </c>
      <c r="C7" s="420"/>
      <c r="D7" s="420"/>
      <c r="E7" s="420"/>
      <c r="F7" s="420"/>
      <c r="G7" s="420"/>
      <c r="H7" s="420"/>
      <c r="I7" s="482"/>
      <c r="J7" s="482"/>
    </row>
    <row r="8" ht="15.75" spans="1:10">
      <c r="A8" s="422" t="s">
        <v>38</v>
      </c>
      <c r="B8" s="420"/>
      <c r="C8" s="420"/>
      <c r="D8" s="420"/>
      <c r="E8" s="420"/>
      <c r="F8" s="420"/>
      <c r="G8" s="420"/>
      <c r="H8" s="420"/>
      <c r="I8" s="482"/>
      <c r="J8" s="482"/>
    </row>
    <row r="9" ht="15.75" spans="1:10">
      <c r="A9" s="422" t="s">
        <v>40</v>
      </c>
      <c r="B9" s="420"/>
      <c r="C9" s="420"/>
      <c r="D9" s="420"/>
      <c r="E9" s="420"/>
      <c r="F9" s="420"/>
      <c r="G9" s="420"/>
      <c r="H9" s="420"/>
      <c r="I9" s="482"/>
      <c r="J9" s="482"/>
    </row>
    <row r="10" ht="15.75" spans="1:10">
      <c r="A10" s="422" t="s">
        <v>42</v>
      </c>
      <c r="B10" s="420"/>
      <c r="C10" s="420"/>
      <c r="D10" s="420"/>
      <c r="E10" s="420"/>
      <c r="F10" s="420"/>
      <c r="G10" s="420"/>
      <c r="H10" s="420"/>
      <c r="I10" s="483"/>
      <c r="J10" s="483"/>
    </row>
    <row r="11" ht="15.75" spans="1:10">
      <c r="A11" s="419" t="s">
        <v>44</v>
      </c>
      <c r="B11" s="420" t="s">
        <v>59</v>
      </c>
      <c r="C11" s="420"/>
      <c r="D11" s="420"/>
      <c r="E11" s="420"/>
      <c r="F11" s="420"/>
      <c r="G11" s="420"/>
      <c r="H11" s="420"/>
      <c r="I11" s="483"/>
      <c r="J11" s="483"/>
    </row>
    <row r="12" ht="15.75" spans="1:10">
      <c r="A12" s="423" t="s">
        <v>46</v>
      </c>
      <c r="B12" s="424" t="s">
        <v>157</v>
      </c>
      <c r="C12" s="424"/>
      <c r="D12" s="424"/>
      <c r="E12" s="424"/>
      <c r="F12" s="425" t="s">
        <v>158</v>
      </c>
      <c r="G12" s="425"/>
      <c r="H12" s="425"/>
      <c r="I12" s="425"/>
      <c r="J12" s="425"/>
    </row>
    <row r="13" ht="15.75" customHeight="1" spans="1:10">
      <c r="A13" s="426" t="s">
        <v>48</v>
      </c>
      <c r="B13" s="427" t="s">
        <v>49</v>
      </c>
      <c r="C13" s="428" t="s">
        <v>50</v>
      </c>
      <c r="D13" s="429" t="s">
        <v>51</v>
      </c>
      <c r="E13" s="430" t="s">
        <v>52</v>
      </c>
      <c r="F13" s="430" t="s">
        <v>53</v>
      </c>
      <c r="G13" s="431" t="s">
        <v>54</v>
      </c>
      <c r="H13" s="432" t="s">
        <v>140</v>
      </c>
      <c r="I13" s="484" t="s">
        <v>56</v>
      </c>
      <c r="J13" s="484"/>
    </row>
    <row r="14" ht="15.75" customHeight="1" spans="1:10">
      <c r="A14" s="426"/>
      <c r="B14" s="427"/>
      <c r="C14" s="428"/>
      <c r="D14" s="429"/>
      <c r="E14" s="429"/>
      <c r="F14" s="429"/>
      <c r="G14" s="431"/>
      <c r="H14" s="431"/>
      <c r="I14" s="484"/>
      <c r="J14" s="484"/>
    </row>
    <row r="15" ht="18" customHeight="1" spans="1:10">
      <c r="A15" s="426"/>
      <c r="B15" s="427"/>
      <c r="C15" s="428"/>
      <c r="D15" s="433" t="s">
        <v>6</v>
      </c>
      <c r="E15" s="433" t="s">
        <v>6</v>
      </c>
      <c r="F15" s="433" t="s">
        <v>6</v>
      </c>
      <c r="G15" s="434" t="s">
        <v>6</v>
      </c>
      <c r="H15" s="434" t="s">
        <v>6</v>
      </c>
      <c r="I15" s="485" t="s">
        <v>57</v>
      </c>
      <c r="J15" s="486" t="s">
        <v>58</v>
      </c>
    </row>
    <row r="16" ht="24" customHeight="1" spans="1:10">
      <c r="A16" s="495" t="s">
        <v>166</v>
      </c>
      <c r="B16" s="436"/>
      <c r="C16" s="437"/>
      <c r="D16" s="438">
        <v>135</v>
      </c>
      <c r="E16" s="439">
        <v>125.15</v>
      </c>
      <c r="F16" s="496">
        <v>81.48</v>
      </c>
      <c r="G16" s="440">
        <v>29.63</v>
      </c>
      <c r="H16" s="441">
        <v>50.8</v>
      </c>
      <c r="I16" s="487">
        <f t="shared" ref="I16:I29" si="0">D16+E16+F16+G16+H16</f>
        <v>422.06</v>
      </c>
      <c r="J16" s="488" t="s">
        <v>61</v>
      </c>
    </row>
    <row r="17" ht="24" customHeight="1" spans="1:10">
      <c r="A17" s="497" t="s">
        <v>78</v>
      </c>
      <c r="B17" s="443" t="s">
        <v>27</v>
      </c>
      <c r="C17" s="444" t="s">
        <v>79</v>
      </c>
      <c r="D17" s="445">
        <v>129</v>
      </c>
      <c r="E17" s="446">
        <v>113.29</v>
      </c>
      <c r="F17" s="446">
        <v>58.32</v>
      </c>
      <c r="G17" s="448">
        <v>24.08</v>
      </c>
      <c r="H17" s="452">
        <v>52.74</v>
      </c>
      <c r="I17" s="487">
        <f t="shared" si="0"/>
        <v>377.43</v>
      </c>
      <c r="J17" s="489" t="s">
        <v>64</v>
      </c>
    </row>
    <row r="18" ht="24" customHeight="1" spans="1:12">
      <c r="A18" s="498" t="s">
        <v>180</v>
      </c>
      <c r="B18" s="443" t="s">
        <v>115</v>
      </c>
      <c r="C18" s="444"/>
      <c r="D18" s="445">
        <v>126</v>
      </c>
      <c r="E18" s="446">
        <v>108.44</v>
      </c>
      <c r="F18" s="446">
        <v>53.65</v>
      </c>
      <c r="G18" s="448">
        <v>22.74</v>
      </c>
      <c r="H18" s="449">
        <v>43.51</v>
      </c>
      <c r="I18" s="487">
        <f t="shared" si="0"/>
        <v>354.34</v>
      </c>
      <c r="J18" s="489" t="s">
        <v>69</v>
      </c>
      <c r="L18" t="s">
        <v>181</v>
      </c>
    </row>
    <row r="19" ht="24" customHeight="1" spans="1:10">
      <c r="A19" s="499" t="s">
        <v>73</v>
      </c>
      <c r="B19" s="443" t="s">
        <v>66</v>
      </c>
      <c r="C19" s="454" t="s">
        <v>74</v>
      </c>
      <c r="D19" s="451">
        <v>137</v>
      </c>
      <c r="E19" s="445">
        <v>86.4</v>
      </c>
      <c r="F19" s="445">
        <v>55.84</v>
      </c>
      <c r="G19" s="455">
        <v>21.97</v>
      </c>
      <c r="H19" s="449">
        <v>42.06</v>
      </c>
      <c r="I19" s="487">
        <f t="shared" si="0"/>
        <v>343.27</v>
      </c>
      <c r="J19" s="490" t="s">
        <v>72</v>
      </c>
    </row>
    <row r="20" ht="24" customHeight="1" spans="1:10">
      <c r="A20" s="498" t="s">
        <v>169</v>
      </c>
      <c r="B20" s="443" t="s">
        <v>170</v>
      </c>
      <c r="C20" s="444" t="s">
        <v>171</v>
      </c>
      <c r="D20" s="445">
        <v>106</v>
      </c>
      <c r="E20" s="456">
        <v>97.33</v>
      </c>
      <c r="F20" s="446">
        <v>47.95</v>
      </c>
      <c r="G20" s="448">
        <v>13.42</v>
      </c>
      <c r="H20" s="449">
        <v>51.24</v>
      </c>
      <c r="I20" s="487">
        <f t="shared" si="0"/>
        <v>315.94</v>
      </c>
      <c r="J20" s="490" t="s">
        <v>75</v>
      </c>
    </row>
    <row r="21" ht="24" customHeight="1" spans="1:10">
      <c r="A21" s="498" t="s">
        <v>121</v>
      </c>
      <c r="B21" s="443" t="s">
        <v>27</v>
      </c>
      <c r="C21" s="444" t="s">
        <v>122</v>
      </c>
      <c r="D21" s="445">
        <v>126</v>
      </c>
      <c r="E21" s="446">
        <v>84.63</v>
      </c>
      <c r="F21" s="446">
        <v>65.86</v>
      </c>
      <c r="G21" s="448">
        <v>16.5</v>
      </c>
      <c r="H21" s="449">
        <v>0</v>
      </c>
      <c r="I21" s="487">
        <f t="shared" si="0"/>
        <v>292.99</v>
      </c>
      <c r="J21" s="490" t="s">
        <v>77</v>
      </c>
    </row>
    <row r="22" ht="24" customHeight="1" spans="1:10">
      <c r="A22" s="498" t="s">
        <v>160</v>
      </c>
      <c r="B22" s="457" t="s">
        <v>27</v>
      </c>
      <c r="C22" s="454" t="s">
        <v>161</v>
      </c>
      <c r="D22" s="445">
        <v>105</v>
      </c>
      <c r="E22" s="445">
        <v>90.35</v>
      </c>
      <c r="F22" s="445">
        <v>74.56</v>
      </c>
      <c r="G22" s="455">
        <v>20.9</v>
      </c>
      <c r="H22" s="449">
        <v>0</v>
      </c>
      <c r="I22" s="487">
        <f t="shared" si="0"/>
        <v>290.81</v>
      </c>
      <c r="J22" s="490" t="s">
        <v>80</v>
      </c>
    </row>
    <row r="23" ht="24" customHeight="1" spans="1:10">
      <c r="A23" s="498" t="s">
        <v>114</v>
      </c>
      <c r="B23" s="436" t="s">
        <v>115</v>
      </c>
      <c r="C23" s="444" t="s">
        <v>116</v>
      </c>
      <c r="D23" s="445">
        <v>107</v>
      </c>
      <c r="E23" s="446">
        <v>99.85</v>
      </c>
      <c r="F23" s="446">
        <v>57.97</v>
      </c>
      <c r="G23" s="448">
        <v>14.07</v>
      </c>
      <c r="H23" s="449">
        <v>0</v>
      </c>
      <c r="I23" s="487">
        <f t="shared" si="0"/>
        <v>278.89</v>
      </c>
      <c r="J23" s="490" t="s">
        <v>83</v>
      </c>
    </row>
    <row r="24" ht="24" customHeight="1" spans="1:10">
      <c r="A24" s="498" t="s">
        <v>59</v>
      </c>
      <c r="B24" s="443" t="s">
        <v>27</v>
      </c>
      <c r="C24" s="444" t="s">
        <v>60</v>
      </c>
      <c r="D24" s="445">
        <v>85</v>
      </c>
      <c r="E24" s="446">
        <v>89.39</v>
      </c>
      <c r="F24" s="446">
        <v>75.25</v>
      </c>
      <c r="G24" s="448">
        <v>25.98</v>
      </c>
      <c r="H24" s="449">
        <v>0</v>
      </c>
      <c r="I24" s="487">
        <f t="shared" si="0"/>
        <v>275.62</v>
      </c>
      <c r="J24" s="490" t="s">
        <v>86</v>
      </c>
    </row>
    <row r="25" ht="24" customHeight="1" spans="1:10">
      <c r="A25" s="498" t="s">
        <v>84</v>
      </c>
      <c r="B25" s="443" t="s">
        <v>66</v>
      </c>
      <c r="C25" s="444" t="s">
        <v>85</v>
      </c>
      <c r="D25" s="445">
        <v>128</v>
      </c>
      <c r="E25" s="446">
        <v>74.72</v>
      </c>
      <c r="F25" s="446">
        <v>55.55</v>
      </c>
      <c r="G25" s="448">
        <v>17.02</v>
      </c>
      <c r="H25" s="449">
        <v>0</v>
      </c>
      <c r="I25" s="487">
        <f t="shared" si="0"/>
        <v>275.29</v>
      </c>
      <c r="J25" s="490" t="s">
        <v>89</v>
      </c>
    </row>
    <row r="26" ht="24" customHeight="1" spans="1:10">
      <c r="A26" s="498" t="s">
        <v>133</v>
      </c>
      <c r="B26" s="436" t="s">
        <v>115</v>
      </c>
      <c r="C26" s="444" t="s">
        <v>134</v>
      </c>
      <c r="D26" s="445">
        <v>104</v>
      </c>
      <c r="E26" s="446">
        <v>94.82</v>
      </c>
      <c r="F26" s="446">
        <v>55.91</v>
      </c>
      <c r="G26" s="448">
        <v>10.49</v>
      </c>
      <c r="H26" s="449">
        <v>0</v>
      </c>
      <c r="I26" s="487">
        <f t="shared" si="0"/>
        <v>265.22</v>
      </c>
      <c r="J26" s="490" t="s">
        <v>92</v>
      </c>
    </row>
    <row r="27" ht="24" customHeight="1" spans="1:10">
      <c r="A27" s="498" t="s">
        <v>70</v>
      </c>
      <c r="B27" s="443" t="s">
        <v>27</v>
      </c>
      <c r="C27" s="444" t="s">
        <v>71</v>
      </c>
      <c r="D27" s="445">
        <v>128</v>
      </c>
      <c r="E27" s="446">
        <v>64.53</v>
      </c>
      <c r="F27" s="446">
        <v>62.84</v>
      </c>
      <c r="G27" s="448">
        <v>9.72</v>
      </c>
      <c r="H27" s="449">
        <v>0</v>
      </c>
      <c r="I27" s="487">
        <f t="shared" si="0"/>
        <v>265.09</v>
      </c>
      <c r="J27" s="490" t="s">
        <v>123</v>
      </c>
    </row>
    <row r="28" ht="24" customHeight="1" spans="1:10">
      <c r="A28" s="498" t="s">
        <v>81</v>
      </c>
      <c r="B28" s="443" t="s">
        <v>27</v>
      </c>
      <c r="C28" s="444" t="s">
        <v>82</v>
      </c>
      <c r="D28" s="445">
        <v>123</v>
      </c>
      <c r="E28" s="446">
        <v>58.52</v>
      </c>
      <c r="F28" s="446">
        <v>36.15</v>
      </c>
      <c r="G28" s="448">
        <v>0</v>
      </c>
      <c r="H28" s="449">
        <v>19.99</v>
      </c>
      <c r="I28" s="487">
        <f t="shared" si="0"/>
        <v>237.66</v>
      </c>
      <c r="J28" s="490" t="s">
        <v>124</v>
      </c>
    </row>
    <row r="29" ht="24" customHeight="1" spans="1:10">
      <c r="A29" s="500" t="s">
        <v>45</v>
      </c>
      <c r="B29" s="443" t="s">
        <v>27</v>
      </c>
      <c r="C29" s="444" t="s">
        <v>76</v>
      </c>
      <c r="D29" s="445">
        <v>84</v>
      </c>
      <c r="E29" s="446">
        <v>20.55</v>
      </c>
      <c r="F29" s="446">
        <v>46.42</v>
      </c>
      <c r="G29" s="448">
        <v>15.15</v>
      </c>
      <c r="H29" s="449">
        <v>0</v>
      </c>
      <c r="I29" s="487">
        <f t="shared" si="0"/>
        <v>166.12</v>
      </c>
      <c r="J29" s="490" t="s">
        <v>125</v>
      </c>
    </row>
    <row r="30" ht="24" customHeight="1" spans="1:10">
      <c r="A30" s="450"/>
      <c r="B30" s="443"/>
      <c r="C30" s="444"/>
      <c r="D30" s="460"/>
      <c r="E30" s="461"/>
      <c r="F30" s="461"/>
      <c r="G30" s="462"/>
      <c r="H30" s="463"/>
      <c r="I30" s="491"/>
      <c r="J30" s="490"/>
    </row>
    <row r="31" ht="24" customHeight="1" spans="1:10">
      <c r="A31" s="459"/>
      <c r="B31" s="443"/>
      <c r="C31" s="444"/>
      <c r="D31" s="460"/>
      <c r="E31" s="461"/>
      <c r="F31" s="461"/>
      <c r="G31" s="462"/>
      <c r="H31" s="463"/>
      <c r="I31" s="491"/>
      <c r="J31" s="490"/>
    </row>
    <row r="32" ht="24" customHeight="1" spans="1:10">
      <c r="A32" s="453"/>
      <c r="B32" s="457"/>
      <c r="C32" s="454"/>
      <c r="D32" s="460"/>
      <c r="E32" s="460"/>
      <c r="F32" s="460"/>
      <c r="G32" s="464"/>
      <c r="H32" s="463"/>
      <c r="I32" s="491"/>
      <c r="J32" s="492"/>
    </row>
    <row r="33" ht="24" customHeight="1" spans="1:10">
      <c r="A33" s="453"/>
      <c r="B33" s="457"/>
      <c r="C33" s="454"/>
      <c r="D33" s="460"/>
      <c r="E33" s="460"/>
      <c r="F33" s="460"/>
      <c r="G33" s="464"/>
      <c r="H33" s="463"/>
      <c r="I33" s="491"/>
      <c r="J33" s="490"/>
    </row>
    <row r="34" ht="24" customHeight="1" spans="1:10">
      <c r="A34" s="465"/>
      <c r="B34" s="457"/>
      <c r="C34" s="454"/>
      <c r="D34" s="460"/>
      <c r="E34" s="460"/>
      <c r="F34" s="460"/>
      <c r="G34" s="464"/>
      <c r="H34" s="463"/>
      <c r="I34" s="491"/>
      <c r="J34" s="492"/>
    </row>
    <row r="35" ht="24" customHeight="1" spans="1:10">
      <c r="A35" s="453"/>
      <c r="B35" s="457"/>
      <c r="C35" s="454"/>
      <c r="D35" s="460"/>
      <c r="E35" s="460"/>
      <c r="F35" s="460"/>
      <c r="G35" s="464"/>
      <c r="H35" s="463"/>
      <c r="I35" s="491"/>
      <c r="J35" s="492"/>
    </row>
    <row r="36" ht="24" customHeight="1" spans="1:10">
      <c r="A36" s="453"/>
      <c r="B36" s="457"/>
      <c r="C36" s="454"/>
      <c r="D36" s="460"/>
      <c r="E36" s="460"/>
      <c r="F36" s="466"/>
      <c r="G36" s="467"/>
      <c r="H36" s="463"/>
      <c r="I36" s="491"/>
      <c r="J36" s="492"/>
    </row>
    <row r="37" ht="24" customHeight="1" spans="1:10">
      <c r="A37" s="468"/>
      <c r="B37" s="457"/>
      <c r="C37" s="454"/>
      <c r="D37" s="460"/>
      <c r="E37" s="460"/>
      <c r="F37" s="460"/>
      <c r="G37" s="464"/>
      <c r="H37" s="463"/>
      <c r="I37" s="491"/>
      <c r="J37" s="492"/>
    </row>
    <row r="38" ht="24" customHeight="1" spans="1:10">
      <c r="A38" s="469"/>
      <c r="B38" s="470"/>
      <c r="C38" s="471"/>
      <c r="D38" s="472"/>
      <c r="E38" s="472"/>
      <c r="F38" s="472"/>
      <c r="G38" s="473"/>
      <c r="H38" s="474"/>
      <c r="I38" s="493"/>
      <c r="J38" s="494"/>
    </row>
  </sheetData>
  <sheetProtection selectLockedCells="1" selectUnlockedCells="1"/>
  <mergeCells count="25">
    <mergeCell ref="A1:J1"/>
    <mergeCell ref="B2:H2"/>
    <mergeCell ref="B3:H3"/>
    <mergeCell ref="B4:H4"/>
    <mergeCell ref="B5:H5"/>
    <mergeCell ref="I5:J5"/>
    <mergeCell ref="B6:H6"/>
    <mergeCell ref="B7:H7"/>
    <mergeCell ref="B8:H8"/>
    <mergeCell ref="B9:H9"/>
    <mergeCell ref="B10:H10"/>
    <mergeCell ref="B11:H11"/>
    <mergeCell ref="B12:E12"/>
    <mergeCell ref="F12:J12"/>
    <mergeCell ref="A13:A15"/>
    <mergeCell ref="B13:B15"/>
    <mergeCell ref="C13:C15"/>
    <mergeCell ref="D13:D14"/>
    <mergeCell ref="E13:E14"/>
    <mergeCell ref="F13:F14"/>
    <mergeCell ref="G13:G14"/>
    <mergeCell ref="H13:H14"/>
    <mergeCell ref="I6:J9"/>
    <mergeCell ref="I10:J11"/>
    <mergeCell ref="I13:J14"/>
  </mergeCells>
  <printOptions horizontalCentered="1" verticalCentered="1"/>
  <pageMargins left="0.2" right="0.16" top="0.28" bottom="0.24" header="0.51" footer="0.51"/>
  <pageSetup paperSize="9" orientation="portrait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9"/>
  </sheetPr>
  <dimension ref="A1:L38"/>
  <sheetViews>
    <sheetView zoomScaleSheetLayoutView="80" workbookViewId="0">
      <selection activeCell="L25" sqref="L25"/>
    </sheetView>
  </sheetViews>
  <sheetFormatPr defaultColWidth="9.14285714285714" defaultRowHeight="15"/>
  <cols>
    <col min="1" max="1" width="21.2857142857143" customWidth="1"/>
    <col min="2" max="2" width="16.1428571428571" style="209" customWidth="1"/>
    <col min="3" max="3" width="8.42857142857143" customWidth="1"/>
    <col min="4" max="4" width="7.71428571428571" customWidth="1"/>
    <col min="5" max="5" width="7.85714285714286" customWidth="1"/>
    <col min="6" max="8" width="7.71428571428571" customWidth="1"/>
    <col min="9" max="9" width="9" style="209" customWidth="1"/>
    <col min="10" max="10" width="6.85714285714286" customWidth="1"/>
  </cols>
  <sheetData>
    <row r="1" ht="34.5" spans="1:10">
      <c r="A1" s="416" t="s">
        <v>21</v>
      </c>
      <c r="B1" s="416"/>
      <c r="C1" s="416"/>
      <c r="D1" s="416"/>
      <c r="E1" s="416"/>
      <c r="F1" s="416"/>
      <c r="G1" s="416"/>
      <c r="H1" s="416"/>
      <c r="I1" s="416"/>
      <c r="J1" s="416"/>
    </row>
    <row r="2" ht="15.75" spans="1:10">
      <c r="A2" s="417" t="s">
        <v>22</v>
      </c>
      <c r="B2" s="418" t="s">
        <v>23</v>
      </c>
      <c r="C2" s="418"/>
      <c r="D2" s="418"/>
      <c r="E2" s="418"/>
      <c r="F2" s="418"/>
      <c r="G2" s="418"/>
      <c r="H2" s="418"/>
      <c r="I2" s="475" t="s">
        <v>24</v>
      </c>
      <c r="J2" s="476" t="s">
        <v>182</v>
      </c>
    </row>
    <row r="3" ht="15.75" spans="1:10">
      <c r="A3" s="419" t="s">
        <v>26</v>
      </c>
      <c r="B3" s="420" t="s">
        <v>27</v>
      </c>
      <c r="C3" s="420"/>
      <c r="D3" s="420"/>
      <c r="E3" s="420"/>
      <c r="F3" s="420"/>
      <c r="G3" s="420"/>
      <c r="H3" s="420"/>
      <c r="I3" s="477" t="s">
        <v>28</v>
      </c>
      <c r="J3" s="478" t="s">
        <v>183</v>
      </c>
    </row>
    <row r="4" ht="15.75" spans="1:10">
      <c r="A4" s="419" t="s">
        <v>30</v>
      </c>
      <c r="B4" s="421">
        <v>41937</v>
      </c>
      <c r="C4" s="421"/>
      <c r="D4" s="421"/>
      <c r="E4" s="421"/>
      <c r="F4" s="421"/>
      <c r="G4" s="421"/>
      <c r="H4" s="421"/>
      <c r="I4" s="479" t="s">
        <v>32</v>
      </c>
      <c r="J4" s="480"/>
    </row>
    <row r="5" ht="15.75" spans="1:10">
      <c r="A5" s="419" t="s">
        <v>33</v>
      </c>
      <c r="B5" s="420" t="s">
        <v>34</v>
      </c>
      <c r="C5" s="420"/>
      <c r="D5" s="420"/>
      <c r="E5" s="420"/>
      <c r="F5" s="420"/>
      <c r="G5" s="420"/>
      <c r="H5" s="420"/>
      <c r="I5" s="481"/>
      <c r="J5" s="481"/>
    </row>
    <row r="6" ht="15.75" customHeight="1" spans="1:10">
      <c r="A6" s="419" t="s">
        <v>35</v>
      </c>
      <c r="B6" s="420">
        <v>16</v>
      </c>
      <c r="C6" s="420"/>
      <c r="D6" s="420"/>
      <c r="E6" s="420"/>
      <c r="F6" s="420"/>
      <c r="G6" s="420"/>
      <c r="H6" s="420"/>
      <c r="I6" s="482" t="s">
        <v>156</v>
      </c>
      <c r="J6" s="482"/>
    </row>
    <row r="7" ht="15.75" spans="1:10">
      <c r="A7" s="422" t="s">
        <v>36</v>
      </c>
      <c r="B7" s="420" t="s">
        <v>37</v>
      </c>
      <c r="C7" s="420"/>
      <c r="D7" s="420"/>
      <c r="E7" s="420"/>
      <c r="F7" s="420"/>
      <c r="G7" s="420"/>
      <c r="H7" s="420"/>
      <c r="I7" s="482"/>
      <c r="J7" s="482"/>
    </row>
    <row r="8" ht="15.75" spans="1:10">
      <c r="A8" s="422" t="s">
        <v>38</v>
      </c>
      <c r="B8" s="420"/>
      <c r="C8" s="420"/>
      <c r="D8" s="420"/>
      <c r="E8" s="420"/>
      <c r="F8" s="420"/>
      <c r="G8" s="420"/>
      <c r="H8" s="420"/>
      <c r="I8" s="482"/>
      <c r="J8" s="482"/>
    </row>
    <row r="9" ht="15.75" spans="1:10">
      <c r="A9" s="422" t="s">
        <v>40</v>
      </c>
      <c r="B9" s="420"/>
      <c r="C9" s="420"/>
      <c r="D9" s="420"/>
      <c r="E9" s="420"/>
      <c r="F9" s="420"/>
      <c r="G9" s="420"/>
      <c r="H9" s="420"/>
      <c r="I9" s="482"/>
      <c r="J9" s="482"/>
    </row>
    <row r="10" ht="15.75" spans="1:10">
      <c r="A10" s="422" t="s">
        <v>42</v>
      </c>
      <c r="B10" s="420"/>
      <c r="C10" s="420"/>
      <c r="D10" s="420"/>
      <c r="E10" s="420"/>
      <c r="F10" s="420"/>
      <c r="G10" s="420"/>
      <c r="H10" s="420"/>
      <c r="I10" s="483"/>
      <c r="J10" s="483"/>
    </row>
    <row r="11" ht="15.75" spans="1:10">
      <c r="A11" s="419" t="s">
        <v>44</v>
      </c>
      <c r="B11" s="420" t="s">
        <v>157</v>
      </c>
      <c r="C11" s="420"/>
      <c r="D11" s="420"/>
      <c r="E11" s="420"/>
      <c r="F11" s="420"/>
      <c r="G11" s="420"/>
      <c r="H11" s="420"/>
      <c r="I11" s="483"/>
      <c r="J11" s="483"/>
    </row>
    <row r="12" ht="15.75" spans="1:10">
      <c r="A12" s="423" t="s">
        <v>46</v>
      </c>
      <c r="B12" s="424" t="s">
        <v>165</v>
      </c>
      <c r="C12" s="424"/>
      <c r="D12" s="424"/>
      <c r="E12" s="424"/>
      <c r="F12" s="425" t="s">
        <v>158</v>
      </c>
      <c r="G12" s="425"/>
      <c r="H12" s="425"/>
      <c r="I12" s="425"/>
      <c r="J12" s="425"/>
    </row>
    <row r="13" ht="15.75" customHeight="1" spans="1:10">
      <c r="A13" s="426" t="s">
        <v>48</v>
      </c>
      <c r="B13" s="427" t="s">
        <v>49</v>
      </c>
      <c r="C13" s="428" t="s">
        <v>50</v>
      </c>
      <c r="D13" s="429" t="s">
        <v>51</v>
      </c>
      <c r="E13" s="430" t="s">
        <v>52</v>
      </c>
      <c r="F13" s="430" t="s">
        <v>53</v>
      </c>
      <c r="G13" s="431" t="s">
        <v>54</v>
      </c>
      <c r="H13" s="432" t="s">
        <v>140</v>
      </c>
      <c r="I13" s="484" t="s">
        <v>56</v>
      </c>
      <c r="J13" s="484"/>
    </row>
    <row r="14" ht="15.75" customHeight="1" spans="1:10">
      <c r="A14" s="426"/>
      <c r="B14" s="427"/>
      <c r="C14" s="428"/>
      <c r="D14" s="429"/>
      <c r="E14" s="429"/>
      <c r="F14" s="429"/>
      <c r="G14" s="431"/>
      <c r="H14" s="431"/>
      <c r="I14" s="484"/>
      <c r="J14" s="484"/>
    </row>
    <row r="15" ht="18" customHeight="1" spans="1:10">
      <c r="A15" s="426"/>
      <c r="B15" s="427"/>
      <c r="C15" s="428"/>
      <c r="D15" s="433" t="s">
        <v>6</v>
      </c>
      <c r="E15" s="433" t="s">
        <v>6</v>
      </c>
      <c r="F15" s="433" t="s">
        <v>6</v>
      </c>
      <c r="G15" s="434" t="s">
        <v>6</v>
      </c>
      <c r="H15" s="434" t="s">
        <v>6</v>
      </c>
      <c r="I15" s="485" t="s">
        <v>57</v>
      </c>
      <c r="J15" s="486" t="s">
        <v>58</v>
      </c>
    </row>
    <row r="16" ht="24" customHeight="1" spans="1:10">
      <c r="A16" s="435" t="s">
        <v>59</v>
      </c>
      <c r="B16" s="436" t="s">
        <v>27</v>
      </c>
      <c r="C16" s="437" t="s">
        <v>60</v>
      </c>
      <c r="D16" s="438">
        <v>131</v>
      </c>
      <c r="E16" s="439">
        <v>144.5</v>
      </c>
      <c r="F16" s="438">
        <v>110.79</v>
      </c>
      <c r="G16" s="440">
        <v>51.27</v>
      </c>
      <c r="H16" s="441">
        <v>73.51</v>
      </c>
      <c r="I16" s="487">
        <f t="shared" ref="I16:I31" si="0">D16+E16+F16+G16+H16</f>
        <v>511.07</v>
      </c>
      <c r="J16" s="488" t="s">
        <v>61</v>
      </c>
    </row>
    <row r="17" ht="24" customHeight="1" spans="1:10">
      <c r="A17" s="442" t="s">
        <v>166</v>
      </c>
      <c r="B17" s="443" t="s">
        <v>184</v>
      </c>
      <c r="C17" s="444"/>
      <c r="D17" s="445">
        <v>134</v>
      </c>
      <c r="E17" s="446">
        <v>112.84</v>
      </c>
      <c r="F17" s="447">
        <v>131.12</v>
      </c>
      <c r="G17" s="448">
        <v>47.08</v>
      </c>
      <c r="H17" s="449">
        <v>73.11</v>
      </c>
      <c r="I17" s="487">
        <f t="shared" si="0"/>
        <v>498.15</v>
      </c>
      <c r="J17" s="489" t="s">
        <v>64</v>
      </c>
    </row>
    <row r="18" ht="24" customHeight="1" spans="1:12">
      <c r="A18" s="450" t="s">
        <v>78</v>
      </c>
      <c r="B18" s="443" t="s">
        <v>27</v>
      </c>
      <c r="C18" s="444" t="s">
        <v>79</v>
      </c>
      <c r="D18" s="451">
        <v>141</v>
      </c>
      <c r="E18" s="446">
        <v>92.33</v>
      </c>
      <c r="F18" s="446">
        <v>115.77</v>
      </c>
      <c r="G18" s="448">
        <v>34.71</v>
      </c>
      <c r="H18" s="452">
        <v>75.69</v>
      </c>
      <c r="I18" s="487">
        <f t="shared" si="0"/>
        <v>459.5</v>
      </c>
      <c r="J18" s="489" t="s">
        <v>69</v>
      </c>
      <c r="L18" t="s">
        <v>181</v>
      </c>
    </row>
    <row r="19" ht="24" customHeight="1" spans="1:10">
      <c r="A19" s="453" t="s">
        <v>160</v>
      </c>
      <c r="B19" s="443" t="s">
        <v>27</v>
      </c>
      <c r="C19" s="454" t="s">
        <v>134</v>
      </c>
      <c r="D19" s="445">
        <v>116</v>
      </c>
      <c r="E19" s="445">
        <v>105.47</v>
      </c>
      <c r="F19" s="445">
        <v>99.18</v>
      </c>
      <c r="G19" s="455">
        <v>28.64</v>
      </c>
      <c r="H19" s="449">
        <v>69.33</v>
      </c>
      <c r="I19" s="487">
        <f t="shared" si="0"/>
        <v>418.62</v>
      </c>
      <c r="J19" s="490" t="s">
        <v>72</v>
      </c>
    </row>
    <row r="20" ht="24" customHeight="1" spans="1:10">
      <c r="A20" s="450" t="s">
        <v>168</v>
      </c>
      <c r="B20" s="443" t="s">
        <v>27</v>
      </c>
      <c r="C20" s="444" t="s">
        <v>127</v>
      </c>
      <c r="D20" s="445">
        <v>118</v>
      </c>
      <c r="E20" s="456">
        <v>110.92</v>
      </c>
      <c r="F20" s="446">
        <v>89.9</v>
      </c>
      <c r="G20" s="448">
        <v>38.23</v>
      </c>
      <c r="H20" s="449">
        <v>56.47</v>
      </c>
      <c r="I20" s="487">
        <f t="shared" si="0"/>
        <v>413.52</v>
      </c>
      <c r="J20" s="490" t="s">
        <v>75</v>
      </c>
    </row>
    <row r="21" ht="24" customHeight="1" spans="1:10">
      <c r="A21" s="450" t="s">
        <v>81</v>
      </c>
      <c r="B21" s="443" t="s">
        <v>27</v>
      </c>
      <c r="C21" s="444" t="s">
        <v>82</v>
      </c>
      <c r="D21" s="445">
        <v>128</v>
      </c>
      <c r="E21" s="446">
        <v>115.12</v>
      </c>
      <c r="F21" s="446">
        <v>79.22</v>
      </c>
      <c r="G21" s="448">
        <v>19.37</v>
      </c>
      <c r="H21" s="449">
        <v>60.53</v>
      </c>
      <c r="I21" s="487">
        <f t="shared" si="0"/>
        <v>402.24</v>
      </c>
      <c r="J21" s="490" t="s">
        <v>77</v>
      </c>
    </row>
    <row r="22" ht="24" customHeight="1" spans="1:10">
      <c r="A22" s="450" t="s">
        <v>169</v>
      </c>
      <c r="B22" s="457" t="s">
        <v>170</v>
      </c>
      <c r="C22" s="454" t="s">
        <v>171</v>
      </c>
      <c r="D22" s="445">
        <v>111</v>
      </c>
      <c r="E22" s="445">
        <v>129.44</v>
      </c>
      <c r="F22" s="445">
        <v>104.73</v>
      </c>
      <c r="G22" s="455">
        <v>39.1</v>
      </c>
      <c r="H22" s="449">
        <v>0</v>
      </c>
      <c r="I22" s="487">
        <f t="shared" si="0"/>
        <v>384.27</v>
      </c>
      <c r="J22" s="490" t="s">
        <v>80</v>
      </c>
    </row>
    <row r="23" ht="24" customHeight="1" spans="1:10">
      <c r="A23" s="450" t="s">
        <v>185</v>
      </c>
      <c r="B23" s="436" t="s">
        <v>27</v>
      </c>
      <c r="C23" s="444" t="s">
        <v>88</v>
      </c>
      <c r="D23" s="445">
        <v>124</v>
      </c>
      <c r="E23" s="446">
        <v>105.18</v>
      </c>
      <c r="F23" s="446">
        <v>85.66</v>
      </c>
      <c r="G23" s="448">
        <v>35.6</v>
      </c>
      <c r="H23" s="449">
        <v>0</v>
      </c>
      <c r="I23" s="487">
        <f t="shared" si="0"/>
        <v>350.44</v>
      </c>
      <c r="J23" s="490" t="s">
        <v>83</v>
      </c>
    </row>
    <row r="24" ht="24" customHeight="1" spans="1:10">
      <c r="A24" s="442" t="s">
        <v>45</v>
      </c>
      <c r="B24" s="443" t="s">
        <v>27</v>
      </c>
      <c r="C24" s="444" t="s">
        <v>76</v>
      </c>
      <c r="D24" s="445">
        <v>115</v>
      </c>
      <c r="E24" s="446">
        <v>97.74</v>
      </c>
      <c r="F24" s="446">
        <v>99.14</v>
      </c>
      <c r="G24" s="448">
        <v>25.68</v>
      </c>
      <c r="H24" s="449">
        <v>0</v>
      </c>
      <c r="I24" s="487">
        <f t="shared" si="0"/>
        <v>337.56</v>
      </c>
      <c r="J24" s="490" t="s">
        <v>86</v>
      </c>
    </row>
    <row r="25" ht="24" customHeight="1" spans="1:10">
      <c r="A25" s="450" t="s">
        <v>70</v>
      </c>
      <c r="B25" s="443" t="s">
        <v>27</v>
      </c>
      <c r="C25" s="444" t="s">
        <v>71</v>
      </c>
      <c r="D25" s="445">
        <v>112</v>
      </c>
      <c r="E25" s="446">
        <v>67.2</v>
      </c>
      <c r="F25" s="446">
        <v>105.6</v>
      </c>
      <c r="G25" s="448">
        <v>42.09</v>
      </c>
      <c r="H25" s="449">
        <v>0</v>
      </c>
      <c r="I25" s="487">
        <f t="shared" si="0"/>
        <v>326.89</v>
      </c>
      <c r="J25" s="490" t="s">
        <v>89</v>
      </c>
    </row>
    <row r="26" ht="24" customHeight="1" spans="1:10">
      <c r="A26" s="450" t="s">
        <v>84</v>
      </c>
      <c r="B26" s="458" t="s">
        <v>66</v>
      </c>
      <c r="C26" s="444" t="s">
        <v>85</v>
      </c>
      <c r="D26" s="445">
        <v>138</v>
      </c>
      <c r="E26" s="446">
        <v>78.4</v>
      </c>
      <c r="F26" s="446">
        <v>77.48</v>
      </c>
      <c r="G26" s="448">
        <v>30.6</v>
      </c>
      <c r="H26" s="449">
        <v>0</v>
      </c>
      <c r="I26" s="487">
        <f t="shared" si="0"/>
        <v>324.48</v>
      </c>
      <c r="J26" s="490" t="s">
        <v>92</v>
      </c>
    </row>
    <row r="27" ht="24" customHeight="1" spans="1:10">
      <c r="A27" s="450" t="s">
        <v>73</v>
      </c>
      <c r="B27" s="458" t="s">
        <v>66</v>
      </c>
      <c r="C27" s="444" t="s">
        <v>74</v>
      </c>
      <c r="D27" s="445">
        <v>123</v>
      </c>
      <c r="E27" s="446">
        <v>51</v>
      </c>
      <c r="F27" s="446">
        <v>107.97</v>
      </c>
      <c r="G27" s="448">
        <v>40.96</v>
      </c>
      <c r="H27" s="449">
        <v>0</v>
      </c>
      <c r="I27" s="487">
        <f t="shared" si="0"/>
        <v>322.93</v>
      </c>
      <c r="J27" s="490" t="s">
        <v>123</v>
      </c>
    </row>
    <row r="28" ht="24" customHeight="1" spans="1:10">
      <c r="A28" s="450" t="s">
        <v>121</v>
      </c>
      <c r="B28" s="443" t="s">
        <v>27</v>
      </c>
      <c r="C28" s="444" t="s">
        <v>122</v>
      </c>
      <c r="D28" s="445">
        <v>115</v>
      </c>
      <c r="E28" s="446">
        <v>84.35</v>
      </c>
      <c r="F28" s="446">
        <v>93.06</v>
      </c>
      <c r="G28" s="448">
        <v>20.15</v>
      </c>
      <c r="H28" s="449">
        <v>0</v>
      </c>
      <c r="I28" s="487">
        <f t="shared" si="0"/>
        <v>312.56</v>
      </c>
      <c r="J28" s="490" t="s">
        <v>124</v>
      </c>
    </row>
    <row r="29" ht="24" customHeight="1" spans="1:10">
      <c r="A29" s="459" t="s">
        <v>186</v>
      </c>
      <c r="B29" s="443" t="s">
        <v>187</v>
      </c>
      <c r="C29" s="444"/>
      <c r="D29" s="460">
        <v>110</v>
      </c>
      <c r="E29" s="461">
        <v>67.33</v>
      </c>
      <c r="F29" s="461">
        <v>79.48</v>
      </c>
      <c r="G29" s="462">
        <v>10.56</v>
      </c>
      <c r="H29" s="463">
        <v>22.1</v>
      </c>
      <c r="I29" s="491">
        <f t="shared" si="0"/>
        <v>289.47</v>
      </c>
      <c r="J29" s="490" t="s">
        <v>125</v>
      </c>
    </row>
    <row r="30" ht="24" customHeight="1" spans="1:10">
      <c r="A30" s="450" t="s">
        <v>188</v>
      </c>
      <c r="B30" s="443" t="s">
        <v>27</v>
      </c>
      <c r="C30" s="444" t="s">
        <v>189</v>
      </c>
      <c r="D30" s="460">
        <v>62</v>
      </c>
      <c r="E30" s="461">
        <v>84.96</v>
      </c>
      <c r="F30" s="461">
        <v>80.37</v>
      </c>
      <c r="G30" s="462">
        <v>15.92</v>
      </c>
      <c r="H30" s="463">
        <v>0</v>
      </c>
      <c r="I30" s="491">
        <f t="shared" si="0"/>
        <v>243.25</v>
      </c>
      <c r="J30" s="490" t="s">
        <v>172</v>
      </c>
    </row>
    <row r="31" ht="24" customHeight="1" spans="1:10">
      <c r="A31" s="459" t="s">
        <v>190</v>
      </c>
      <c r="B31" s="443" t="s">
        <v>27</v>
      </c>
      <c r="C31" s="444"/>
      <c r="D31" s="460">
        <v>87</v>
      </c>
      <c r="E31" s="461">
        <v>0</v>
      </c>
      <c r="F31" s="461">
        <v>55.97</v>
      </c>
      <c r="G31" s="462">
        <v>11.66</v>
      </c>
      <c r="H31" s="463">
        <v>0</v>
      </c>
      <c r="I31" s="491">
        <f t="shared" si="0"/>
        <v>154.63</v>
      </c>
      <c r="J31" s="490" t="s">
        <v>173</v>
      </c>
    </row>
    <row r="32" ht="24" customHeight="1" spans="1:10">
      <c r="A32" s="453"/>
      <c r="B32" s="457"/>
      <c r="C32" s="454"/>
      <c r="D32" s="460"/>
      <c r="E32" s="460"/>
      <c r="F32" s="460"/>
      <c r="G32" s="464"/>
      <c r="H32" s="463"/>
      <c r="I32" s="491"/>
      <c r="J32" s="492"/>
    </row>
    <row r="33" ht="24" customHeight="1" spans="1:10">
      <c r="A33" s="453"/>
      <c r="B33" s="457"/>
      <c r="C33" s="454"/>
      <c r="D33" s="460"/>
      <c r="E33" s="460"/>
      <c r="F33" s="460"/>
      <c r="G33" s="464"/>
      <c r="H33" s="463"/>
      <c r="I33" s="491"/>
      <c r="J33" s="490"/>
    </row>
    <row r="34" ht="24" customHeight="1" spans="1:10">
      <c r="A34" s="465"/>
      <c r="B34" s="457"/>
      <c r="C34" s="454"/>
      <c r="D34" s="460"/>
      <c r="E34" s="460"/>
      <c r="F34" s="460"/>
      <c r="G34" s="464"/>
      <c r="H34" s="463"/>
      <c r="I34" s="491"/>
      <c r="J34" s="492"/>
    </row>
    <row r="35" ht="24" customHeight="1" spans="1:10">
      <c r="A35" s="453"/>
      <c r="B35" s="457"/>
      <c r="C35" s="454"/>
      <c r="D35" s="460"/>
      <c r="E35" s="460"/>
      <c r="F35" s="460"/>
      <c r="G35" s="464"/>
      <c r="H35" s="463"/>
      <c r="I35" s="491"/>
      <c r="J35" s="492"/>
    </row>
    <row r="36" ht="24" customHeight="1" spans="1:10">
      <c r="A36" s="453"/>
      <c r="B36" s="457"/>
      <c r="C36" s="454"/>
      <c r="D36" s="460"/>
      <c r="E36" s="460"/>
      <c r="F36" s="466"/>
      <c r="G36" s="467"/>
      <c r="H36" s="463"/>
      <c r="I36" s="491"/>
      <c r="J36" s="492"/>
    </row>
    <row r="37" ht="24" customHeight="1" spans="1:10">
      <c r="A37" s="468"/>
      <c r="B37" s="457"/>
      <c r="C37" s="454"/>
      <c r="D37" s="460"/>
      <c r="E37" s="460"/>
      <c r="F37" s="460"/>
      <c r="G37" s="464"/>
      <c r="H37" s="463"/>
      <c r="I37" s="491"/>
      <c r="J37" s="492"/>
    </row>
    <row r="38" ht="24" customHeight="1" spans="1:10">
      <c r="A38" s="469"/>
      <c r="B38" s="470"/>
      <c r="C38" s="471"/>
      <c r="D38" s="472"/>
      <c r="E38" s="472"/>
      <c r="F38" s="472"/>
      <c r="G38" s="473"/>
      <c r="H38" s="474"/>
      <c r="I38" s="493"/>
      <c r="J38" s="494"/>
    </row>
  </sheetData>
  <sheetProtection selectLockedCells="1" selectUnlockedCells="1"/>
  <mergeCells count="25">
    <mergeCell ref="A1:J1"/>
    <mergeCell ref="B2:H2"/>
    <mergeCell ref="B3:H3"/>
    <mergeCell ref="B4:H4"/>
    <mergeCell ref="B5:H5"/>
    <mergeCell ref="I5:J5"/>
    <mergeCell ref="B6:H6"/>
    <mergeCell ref="B7:H7"/>
    <mergeCell ref="B8:H8"/>
    <mergeCell ref="B9:H9"/>
    <mergeCell ref="B10:H10"/>
    <mergeCell ref="B11:H11"/>
    <mergeCell ref="B12:E12"/>
    <mergeCell ref="F12:J12"/>
    <mergeCell ref="A13:A15"/>
    <mergeCell ref="B13:B15"/>
    <mergeCell ref="C13:C15"/>
    <mergeCell ref="D13:D14"/>
    <mergeCell ref="E13:E14"/>
    <mergeCell ref="F13:F14"/>
    <mergeCell ref="G13:G14"/>
    <mergeCell ref="H13:H14"/>
    <mergeCell ref="I6:J9"/>
    <mergeCell ref="I10:J11"/>
    <mergeCell ref="I13:J14"/>
  </mergeCells>
  <printOptions horizontalCentered="1" verticalCentered="1"/>
  <pageMargins left="0.2" right="0.16" top="0.28" bottom="0.24" header="0.51" footer="0.51"/>
  <pageSetup paperSize="9" orientation="portrait" horizontalDpi="3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L38"/>
  <sheetViews>
    <sheetView view="pageBreakPreview" zoomScaleNormal="100" workbookViewId="0">
      <selection activeCell="M14" sqref="M14"/>
    </sheetView>
  </sheetViews>
  <sheetFormatPr defaultColWidth="9.14285714285714" defaultRowHeight="15"/>
  <cols>
    <col min="1" max="1" width="21.2857142857143" customWidth="1"/>
    <col min="2" max="2" width="16.5714285714286" style="209" customWidth="1"/>
    <col min="3" max="3" width="8.42857142857143" customWidth="1"/>
    <col min="4" max="8" width="7.71428571428571" customWidth="1"/>
    <col min="9" max="9" width="9" style="209" customWidth="1"/>
    <col min="10" max="10" width="6.85714285714286" customWidth="1"/>
  </cols>
  <sheetData>
    <row r="1" ht="34.5" spans="1:10">
      <c r="A1" s="308" t="s">
        <v>21</v>
      </c>
      <c r="B1" s="309"/>
      <c r="C1" s="309"/>
      <c r="D1" s="309"/>
      <c r="E1" s="309"/>
      <c r="F1" s="309"/>
      <c r="G1" s="309"/>
      <c r="H1" s="309"/>
      <c r="I1" s="309"/>
      <c r="J1" s="378"/>
    </row>
    <row r="2" ht="15.75" spans="1:10">
      <c r="A2" s="310" t="s">
        <v>22</v>
      </c>
      <c r="B2" s="311" t="s">
        <v>23</v>
      </c>
      <c r="C2" s="312"/>
      <c r="D2" s="312"/>
      <c r="E2" s="312"/>
      <c r="F2" s="312"/>
      <c r="G2" s="312"/>
      <c r="H2" s="312"/>
      <c r="I2" s="379" t="s">
        <v>24</v>
      </c>
      <c r="J2" s="380"/>
    </row>
    <row r="3" ht="15.75" spans="1:10">
      <c r="A3" s="313" t="s">
        <v>26</v>
      </c>
      <c r="B3" s="314" t="s">
        <v>27</v>
      </c>
      <c r="C3" s="315"/>
      <c r="D3" s="315"/>
      <c r="E3" s="315"/>
      <c r="F3" s="315"/>
      <c r="G3" s="315"/>
      <c r="H3" s="315"/>
      <c r="I3" s="381" t="s">
        <v>28</v>
      </c>
      <c r="J3" s="382" t="s">
        <v>191</v>
      </c>
    </row>
    <row r="4" ht="15.75" spans="1:10">
      <c r="A4" s="313" t="s">
        <v>30</v>
      </c>
      <c r="B4" s="316">
        <v>41615</v>
      </c>
      <c r="C4" s="317"/>
      <c r="D4" s="317"/>
      <c r="E4" s="317"/>
      <c r="F4" s="317"/>
      <c r="G4" s="317"/>
      <c r="H4" s="317"/>
      <c r="I4" s="383" t="s">
        <v>32</v>
      </c>
      <c r="J4" s="384"/>
    </row>
    <row r="5" ht="15.75" spans="1:10">
      <c r="A5" s="313" t="s">
        <v>33</v>
      </c>
      <c r="B5" s="314" t="s">
        <v>34</v>
      </c>
      <c r="C5" s="315"/>
      <c r="D5" s="315"/>
      <c r="E5" s="315"/>
      <c r="F5" s="315"/>
      <c r="G5" s="315"/>
      <c r="H5" s="315"/>
      <c r="I5" s="385"/>
      <c r="J5" s="386"/>
    </row>
    <row r="6" ht="15.75" customHeight="1" spans="1:10">
      <c r="A6" s="313" t="s">
        <v>35</v>
      </c>
      <c r="B6" s="314">
        <v>12</v>
      </c>
      <c r="C6" s="315"/>
      <c r="D6" s="315"/>
      <c r="E6" s="315"/>
      <c r="F6" s="315"/>
      <c r="G6" s="315"/>
      <c r="H6" s="315"/>
      <c r="I6" s="387" t="s">
        <v>156</v>
      </c>
      <c r="J6" s="388"/>
    </row>
    <row r="7" ht="15.75" spans="1:10">
      <c r="A7" s="318" t="s">
        <v>36</v>
      </c>
      <c r="B7" s="314" t="s">
        <v>37</v>
      </c>
      <c r="C7" s="315"/>
      <c r="D7" s="315"/>
      <c r="E7" s="315"/>
      <c r="F7" s="315"/>
      <c r="G7" s="315"/>
      <c r="H7" s="315"/>
      <c r="I7" s="389"/>
      <c r="J7" s="390"/>
    </row>
    <row r="8" ht="15.75" spans="1:10">
      <c r="A8" s="318" t="s">
        <v>38</v>
      </c>
      <c r="B8" s="314"/>
      <c r="C8" s="315"/>
      <c r="D8" s="315"/>
      <c r="E8" s="315"/>
      <c r="F8" s="315"/>
      <c r="G8" s="315"/>
      <c r="H8" s="315"/>
      <c r="I8" s="389"/>
      <c r="J8" s="390"/>
    </row>
    <row r="9" ht="15.75" spans="1:10">
      <c r="A9" s="318" t="s">
        <v>40</v>
      </c>
      <c r="B9" s="314"/>
      <c r="C9" s="315"/>
      <c r="D9" s="315"/>
      <c r="E9" s="315"/>
      <c r="F9" s="315"/>
      <c r="G9" s="315"/>
      <c r="H9" s="315"/>
      <c r="I9" s="391"/>
      <c r="J9" s="392"/>
    </row>
    <row r="10" ht="15.75" spans="1:10">
      <c r="A10" s="318" t="s">
        <v>42</v>
      </c>
      <c r="B10" s="314"/>
      <c r="C10" s="315"/>
      <c r="D10" s="315"/>
      <c r="E10" s="315"/>
      <c r="F10" s="315"/>
      <c r="G10" s="315"/>
      <c r="H10" s="315"/>
      <c r="I10" s="393"/>
      <c r="J10" s="394"/>
    </row>
    <row r="11" ht="15.75" spans="1:10">
      <c r="A11" s="313" t="s">
        <v>44</v>
      </c>
      <c r="B11" s="314" t="s">
        <v>157</v>
      </c>
      <c r="C11" s="315"/>
      <c r="D11" s="315"/>
      <c r="E11" s="315"/>
      <c r="F11" s="315"/>
      <c r="G11" s="315"/>
      <c r="H11" s="315"/>
      <c r="I11" s="395"/>
      <c r="J11" s="396"/>
    </row>
    <row r="12" ht="15.75" spans="1:10">
      <c r="A12" s="319" t="s">
        <v>46</v>
      </c>
      <c r="B12" s="320" t="s">
        <v>45</v>
      </c>
      <c r="C12" s="321"/>
      <c r="D12" s="321"/>
      <c r="E12" s="322"/>
      <c r="F12" s="323" t="s">
        <v>192</v>
      </c>
      <c r="G12" s="323"/>
      <c r="H12" s="323"/>
      <c r="I12" s="323"/>
      <c r="J12" s="397"/>
    </row>
    <row r="13" ht="15.75" customHeight="1" spans="1:10">
      <c r="A13" s="324" t="s">
        <v>48</v>
      </c>
      <c r="B13" s="325" t="s">
        <v>49</v>
      </c>
      <c r="C13" s="326" t="s">
        <v>50</v>
      </c>
      <c r="D13" s="327" t="s">
        <v>51</v>
      </c>
      <c r="E13" s="328" t="s">
        <v>52</v>
      </c>
      <c r="F13" s="328" t="s">
        <v>53</v>
      </c>
      <c r="G13" s="329" t="s">
        <v>54</v>
      </c>
      <c r="H13" s="330" t="s">
        <v>140</v>
      </c>
      <c r="I13" s="398" t="s">
        <v>56</v>
      </c>
      <c r="J13" s="399"/>
    </row>
    <row r="14" ht="15.75" customHeight="1" spans="1:10">
      <c r="A14" s="331"/>
      <c r="B14" s="332"/>
      <c r="C14" s="333"/>
      <c r="D14" s="334"/>
      <c r="E14" s="334"/>
      <c r="F14" s="334"/>
      <c r="G14" s="335"/>
      <c r="H14" s="335"/>
      <c r="I14" s="400"/>
      <c r="J14" s="401"/>
    </row>
    <row r="15" ht="18" customHeight="1" spans="1:10">
      <c r="A15" s="336"/>
      <c r="B15" s="337"/>
      <c r="C15" s="338"/>
      <c r="D15" s="339" t="s">
        <v>6</v>
      </c>
      <c r="E15" s="339" t="s">
        <v>6</v>
      </c>
      <c r="F15" s="339" t="s">
        <v>6</v>
      </c>
      <c r="G15" s="340" t="s">
        <v>6</v>
      </c>
      <c r="H15" s="340" t="s">
        <v>6</v>
      </c>
      <c r="I15" s="402" t="s">
        <v>57</v>
      </c>
      <c r="J15" s="403" t="s">
        <v>58</v>
      </c>
    </row>
    <row r="16" ht="24" customHeight="1" spans="1:10">
      <c r="A16" s="341" t="s">
        <v>193</v>
      </c>
      <c r="B16" s="342"/>
      <c r="C16" s="343"/>
      <c r="D16" s="344">
        <v>137</v>
      </c>
      <c r="E16" s="345">
        <v>163.73</v>
      </c>
      <c r="F16" s="345">
        <v>113.15</v>
      </c>
      <c r="G16" s="346">
        <v>32.52</v>
      </c>
      <c r="H16" s="347">
        <v>0</v>
      </c>
      <c r="I16" s="404">
        <f t="shared" ref="I16:I27" si="0">D16+E16+F16+G16+H16</f>
        <v>446.4</v>
      </c>
      <c r="J16" s="414" t="s">
        <v>61</v>
      </c>
    </row>
    <row r="17" ht="24" customHeight="1" spans="1:10">
      <c r="A17" s="348" t="s">
        <v>78</v>
      </c>
      <c r="B17" s="349" t="s">
        <v>27</v>
      </c>
      <c r="C17" s="350" t="s">
        <v>79</v>
      </c>
      <c r="D17" s="351">
        <v>127</v>
      </c>
      <c r="E17" s="352">
        <v>131.76</v>
      </c>
      <c r="F17" s="352">
        <v>113.68</v>
      </c>
      <c r="G17" s="353">
        <v>36.84</v>
      </c>
      <c r="H17" s="354">
        <v>0</v>
      </c>
      <c r="I17" s="404">
        <f t="shared" si="0"/>
        <v>409.28</v>
      </c>
      <c r="J17" s="415" t="s">
        <v>64</v>
      </c>
    </row>
    <row r="18" ht="24" customHeight="1" spans="1:12">
      <c r="A18" s="348" t="s">
        <v>160</v>
      </c>
      <c r="B18" s="349" t="s">
        <v>27</v>
      </c>
      <c r="C18" s="350" t="s">
        <v>161</v>
      </c>
      <c r="D18" s="351">
        <v>128</v>
      </c>
      <c r="E18" s="355">
        <v>146.27</v>
      </c>
      <c r="F18" s="352">
        <v>92.96</v>
      </c>
      <c r="G18" s="353">
        <v>26.44</v>
      </c>
      <c r="H18" s="354">
        <v>0</v>
      </c>
      <c r="I18" s="404">
        <f t="shared" si="0"/>
        <v>393.67</v>
      </c>
      <c r="J18" s="415" t="s">
        <v>69</v>
      </c>
      <c r="L18" t="s">
        <v>181</v>
      </c>
    </row>
    <row r="19" ht="24" customHeight="1" spans="1:10">
      <c r="A19" s="348" t="s">
        <v>59</v>
      </c>
      <c r="B19" s="349" t="s">
        <v>27</v>
      </c>
      <c r="C19" s="350" t="s">
        <v>60</v>
      </c>
      <c r="D19" s="351">
        <v>131</v>
      </c>
      <c r="E19" s="352">
        <v>120.98</v>
      </c>
      <c r="F19" s="352">
        <v>84.24</v>
      </c>
      <c r="G19" s="353">
        <v>35.15</v>
      </c>
      <c r="H19" s="354">
        <v>0</v>
      </c>
      <c r="I19" s="404">
        <f t="shared" si="0"/>
        <v>371.37</v>
      </c>
      <c r="J19" s="407" t="s">
        <v>72</v>
      </c>
    </row>
    <row r="20" ht="24" customHeight="1" spans="1:10">
      <c r="A20" s="348" t="s">
        <v>81</v>
      </c>
      <c r="B20" s="349" t="s">
        <v>27</v>
      </c>
      <c r="C20" s="350" t="s">
        <v>82</v>
      </c>
      <c r="D20" s="351">
        <v>131</v>
      </c>
      <c r="E20" s="352">
        <v>82</v>
      </c>
      <c r="F20" s="352">
        <v>78.46</v>
      </c>
      <c r="G20" s="353">
        <v>0</v>
      </c>
      <c r="H20" s="354">
        <v>56.84</v>
      </c>
      <c r="I20" s="404">
        <f t="shared" si="0"/>
        <v>348.3</v>
      </c>
      <c r="J20" s="407" t="s">
        <v>75</v>
      </c>
    </row>
    <row r="21" ht="24" customHeight="1" spans="1:10">
      <c r="A21" s="348" t="s">
        <v>194</v>
      </c>
      <c r="B21" s="349"/>
      <c r="C21" s="350"/>
      <c r="D21" s="351">
        <v>107</v>
      </c>
      <c r="E21" s="352">
        <v>78.91</v>
      </c>
      <c r="F21" s="352">
        <v>112.75</v>
      </c>
      <c r="G21" s="353">
        <v>44.35</v>
      </c>
      <c r="H21" s="354">
        <v>0</v>
      </c>
      <c r="I21" s="404">
        <f t="shared" si="0"/>
        <v>343.01</v>
      </c>
      <c r="J21" s="406" t="s">
        <v>77</v>
      </c>
    </row>
    <row r="22" ht="24" customHeight="1" spans="1:10">
      <c r="A22" s="348" t="s">
        <v>169</v>
      </c>
      <c r="B22" s="356" t="s">
        <v>170</v>
      </c>
      <c r="C22" s="350" t="s">
        <v>171</v>
      </c>
      <c r="D22" s="351">
        <v>116</v>
      </c>
      <c r="E22" s="352">
        <v>93.57</v>
      </c>
      <c r="F22" s="352">
        <v>93.34</v>
      </c>
      <c r="G22" s="353">
        <v>33.86</v>
      </c>
      <c r="H22" s="354">
        <v>0</v>
      </c>
      <c r="I22" s="404">
        <f t="shared" si="0"/>
        <v>336.77</v>
      </c>
      <c r="J22" s="406" t="s">
        <v>80</v>
      </c>
    </row>
    <row r="23" ht="24" customHeight="1" spans="1:10">
      <c r="A23" s="348" t="s">
        <v>73</v>
      </c>
      <c r="B23" s="349" t="s">
        <v>162</v>
      </c>
      <c r="C23" s="350" t="s">
        <v>74</v>
      </c>
      <c r="D23" s="351">
        <v>128</v>
      </c>
      <c r="E23" s="352">
        <v>88.7</v>
      </c>
      <c r="F23" s="352">
        <v>94.55</v>
      </c>
      <c r="G23" s="353">
        <v>21.72</v>
      </c>
      <c r="H23" s="354">
        <v>0</v>
      </c>
      <c r="I23" s="404">
        <f t="shared" si="0"/>
        <v>332.97</v>
      </c>
      <c r="J23" s="407" t="s">
        <v>83</v>
      </c>
    </row>
    <row r="24" ht="24" customHeight="1" spans="1:10">
      <c r="A24" s="412" t="s">
        <v>84</v>
      </c>
      <c r="B24" s="349" t="s">
        <v>162</v>
      </c>
      <c r="C24" s="350" t="s">
        <v>85</v>
      </c>
      <c r="D24" s="351">
        <v>133</v>
      </c>
      <c r="E24" s="352">
        <v>99.2</v>
      </c>
      <c r="F24" s="352">
        <v>83.51</v>
      </c>
      <c r="G24" s="353">
        <v>16.74</v>
      </c>
      <c r="H24" s="354">
        <v>0</v>
      </c>
      <c r="I24" s="404">
        <f t="shared" si="0"/>
        <v>332.45</v>
      </c>
      <c r="J24" s="406" t="s">
        <v>86</v>
      </c>
    </row>
    <row r="25" ht="24" customHeight="1" spans="1:10">
      <c r="A25" s="413" t="s">
        <v>195</v>
      </c>
      <c r="B25" s="349"/>
      <c r="C25" s="350"/>
      <c r="D25" s="351">
        <v>124</v>
      </c>
      <c r="E25" s="352">
        <v>48.6</v>
      </c>
      <c r="F25" s="352">
        <v>112.58</v>
      </c>
      <c r="G25" s="353">
        <v>37.1</v>
      </c>
      <c r="H25" s="354">
        <v>0</v>
      </c>
      <c r="I25" s="404">
        <f t="shared" si="0"/>
        <v>322.28</v>
      </c>
      <c r="J25" s="406" t="s">
        <v>89</v>
      </c>
    </row>
    <row r="26" ht="24" customHeight="1" spans="1:10">
      <c r="A26" s="348" t="s">
        <v>121</v>
      </c>
      <c r="B26" s="349" t="s">
        <v>27</v>
      </c>
      <c r="C26" s="350" t="s">
        <v>122</v>
      </c>
      <c r="D26" s="351">
        <v>131</v>
      </c>
      <c r="E26" s="352">
        <v>79.07</v>
      </c>
      <c r="F26" s="352">
        <v>98.4</v>
      </c>
      <c r="G26" s="353">
        <v>3.77</v>
      </c>
      <c r="H26" s="354">
        <v>0</v>
      </c>
      <c r="I26" s="404">
        <f t="shared" si="0"/>
        <v>312.24</v>
      </c>
      <c r="J26" s="406" t="s">
        <v>92</v>
      </c>
    </row>
    <row r="27" ht="24" customHeight="1" spans="1:10">
      <c r="A27" s="365" t="s">
        <v>45</v>
      </c>
      <c r="B27" s="349" t="s">
        <v>27</v>
      </c>
      <c r="C27" s="350" t="s">
        <v>76</v>
      </c>
      <c r="D27" s="351">
        <v>104</v>
      </c>
      <c r="E27" s="352">
        <v>71.32</v>
      </c>
      <c r="F27" s="352">
        <v>73.17</v>
      </c>
      <c r="G27" s="353">
        <v>12.51</v>
      </c>
      <c r="H27" s="354">
        <v>0</v>
      </c>
      <c r="I27" s="404">
        <f t="shared" si="0"/>
        <v>261</v>
      </c>
      <c r="J27" s="407" t="s">
        <v>123</v>
      </c>
    </row>
    <row r="28" ht="24" customHeight="1" spans="1:10">
      <c r="A28" s="348"/>
      <c r="B28" s="349"/>
      <c r="C28" s="350"/>
      <c r="D28" s="351"/>
      <c r="E28" s="352"/>
      <c r="F28" s="352"/>
      <c r="G28" s="353"/>
      <c r="H28" s="354"/>
      <c r="I28" s="404"/>
      <c r="J28" s="406"/>
    </row>
    <row r="29" ht="24" customHeight="1" spans="1:10">
      <c r="A29" s="348"/>
      <c r="B29" s="349"/>
      <c r="C29" s="350"/>
      <c r="D29" s="351"/>
      <c r="E29" s="351"/>
      <c r="F29" s="351"/>
      <c r="G29" s="367"/>
      <c r="H29" s="354"/>
      <c r="I29" s="404"/>
      <c r="J29" s="407"/>
    </row>
    <row r="30" ht="24" customHeight="1" spans="1:10">
      <c r="A30" s="348"/>
      <c r="B30" s="349"/>
      <c r="C30" s="350"/>
      <c r="D30" s="351"/>
      <c r="E30" s="351"/>
      <c r="F30" s="351"/>
      <c r="G30" s="367"/>
      <c r="H30" s="354"/>
      <c r="I30" s="404"/>
      <c r="J30" s="407"/>
    </row>
    <row r="31" ht="24" customHeight="1" spans="1:10">
      <c r="A31" s="348"/>
      <c r="B31" s="349"/>
      <c r="C31" s="350"/>
      <c r="D31" s="351"/>
      <c r="E31" s="351"/>
      <c r="F31" s="351"/>
      <c r="G31" s="367"/>
      <c r="H31" s="354"/>
      <c r="I31" s="404"/>
      <c r="J31" s="406"/>
    </row>
    <row r="32" ht="24" customHeight="1" spans="1:10">
      <c r="A32" s="348"/>
      <c r="B32" s="349"/>
      <c r="C32" s="350"/>
      <c r="D32" s="351"/>
      <c r="E32" s="351"/>
      <c r="F32" s="351"/>
      <c r="G32" s="367"/>
      <c r="H32" s="354"/>
      <c r="I32" s="404"/>
      <c r="J32" s="406"/>
    </row>
    <row r="33" ht="24" customHeight="1" spans="1:10">
      <c r="A33" s="348"/>
      <c r="B33" s="349"/>
      <c r="C33" s="350"/>
      <c r="D33" s="351"/>
      <c r="E33" s="351"/>
      <c r="F33" s="351"/>
      <c r="G33" s="367"/>
      <c r="H33" s="354"/>
      <c r="I33" s="404"/>
      <c r="J33" s="407"/>
    </row>
    <row r="34" ht="24" customHeight="1" spans="1:10">
      <c r="A34" s="368"/>
      <c r="B34" s="349"/>
      <c r="C34" s="350"/>
      <c r="D34" s="351"/>
      <c r="E34" s="351"/>
      <c r="F34" s="351"/>
      <c r="G34" s="367"/>
      <c r="H34" s="354"/>
      <c r="I34" s="404"/>
      <c r="J34" s="406"/>
    </row>
    <row r="35" ht="24" customHeight="1" spans="1:10">
      <c r="A35" s="348"/>
      <c r="B35" s="349"/>
      <c r="C35" s="350"/>
      <c r="D35" s="351"/>
      <c r="E35" s="351"/>
      <c r="F35" s="351"/>
      <c r="G35" s="367"/>
      <c r="H35" s="354"/>
      <c r="I35" s="404"/>
      <c r="J35" s="406"/>
    </row>
    <row r="36" ht="24" customHeight="1" spans="1:10">
      <c r="A36" s="348"/>
      <c r="B36" s="349"/>
      <c r="C36" s="350"/>
      <c r="D36" s="351"/>
      <c r="E36" s="351"/>
      <c r="F36" s="369"/>
      <c r="G36" s="370"/>
      <c r="H36" s="354"/>
      <c r="I36" s="404"/>
      <c r="J36" s="406"/>
    </row>
    <row r="37" ht="24" customHeight="1" spans="1:10">
      <c r="A37" s="371"/>
      <c r="B37" s="349"/>
      <c r="C37" s="350"/>
      <c r="D37" s="351"/>
      <c r="E37" s="351"/>
      <c r="F37" s="351"/>
      <c r="G37" s="367"/>
      <c r="H37" s="354"/>
      <c r="I37" s="404"/>
      <c r="J37" s="406"/>
    </row>
    <row r="38" ht="24" customHeight="1" spans="1:10">
      <c r="A38" s="372"/>
      <c r="B38" s="373"/>
      <c r="C38" s="374"/>
      <c r="D38" s="375"/>
      <c r="E38" s="375"/>
      <c r="F38" s="375"/>
      <c r="G38" s="376"/>
      <c r="H38" s="377"/>
      <c r="I38" s="410"/>
      <c r="J38" s="411"/>
    </row>
  </sheetData>
  <mergeCells count="25">
    <mergeCell ref="A1:J1"/>
    <mergeCell ref="B2:H2"/>
    <mergeCell ref="B3:H3"/>
    <mergeCell ref="B4:H4"/>
    <mergeCell ref="B5:H5"/>
    <mergeCell ref="I5:J5"/>
    <mergeCell ref="B6:H6"/>
    <mergeCell ref="B7:H7"/>
    <mergeCell ref="B8:H8"/>
    <mergeCell ref="B9:H9"/>
    <mergeCell ref="B10:H10"/>
    <mergeCell ref="B11:H11"/>
    <mergeCell ref="B12:E12"/>
    <mergeCell ref="F12:J12"/>
    <mergeCell ref="A13:A15"/>
    <mergeCell ref="B13:B15"/>
    <mergeCell ref="C13:C15"/>
    <mergeCell ref="D13:D14"/>
    <mergeCell ref="E13:E14"/>
    <mergeCell ref="F13:F14"/>
    <mergeCell ref="G13:G14"/>
    <mergeCell ref="H13:H14"/>
    <mergeCell ref="I6:J9"/>
    <mergeCell ref="I10:J11"/>
    <mergeCell ref="I13:J14"/>
  </mergeCells>
  <printOptions horizontalCentered="1" verticalCentered="1"/>
  <pageMargins left="0.2" right="0.16" top="0.28" bottom="0.24" header="0.2" footer="0.2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L38"/>
  <sheetViews>
    <sheetView view="pageBreakPreview" zoomScaleNormal="100" workbookViewId="0">
      <selection activeCell="L17" sqref="L17"/>
    </sheetView>
  </sheetViews>
  <sheetFormatPr defaultColWidth="9.14285714285714" defaultRowHeight="15"/>
  <cols>
    <col min="1" max="1" width="21.2857142857143" customWidth="1"/>
    <col min="2" max="2" width="16.5714285714286" style="209" customWidth="1"/>
    <col min="3" max="3" width="8.42857142857143" customWidth="1"/>
    <col min="4" max="8" width="7.71428571428571" customWidth="1"/>
    <col min="9" max="9" width="9" style="209" customWidth="1"/>
    <col min="10" max="10" width="6.85714285714286" customWidth="1"/>
  </cols>
  <sheetData>
    <row r="1" ht="34.5" spans="1:10">
      <c r="A1" s="308" t="s">
        <v>21</v>
      </c>
      <c r="B1" s="309"/>
      <c r="C1" s="309"/>
      <c r="D1" s="309"/>
      <c r="E1" s="309"/>
      <c r="F1" s="309"/>
      <c r="G1" s="309"/>
      <c r="H1" s="309"/>
      <c r="I1" s="309"/>
      <c r="J1" s="378"/>
    </row>
    <row r="2" ht="15.75" spans="1:10">
      <c r="A2" s="310" t="s">
        <v>22</v>
      </c>
      <c r="B2" s="311" t="s">
        <v>23</v>
      </c>
      <c r="C2" s="312"/>
      <c r="D2" s="312"/>
      <c r="E2" s="312"/>
      <c r="F2" s="312"/>
      <c r="G2" s="312"/>
      <c r="H2" s="312"/>
      <c r="I2" s="379" t="s">
        <v>24</v>
      </c>
      <c r="J2" s="380" t="s">
        <v>196</v>
      </c>
    </row>
    <row r="3" ht="15.75" spans="1:10">
      <c r="A3" s="313" t="s">
        <v>26</v>
      </c>
      <c r="B3" s="314" t="s">
        <v>27</v>
      </c>
      <c r="C3" s="315"/>
      <c r="D3" s="315"/>
      <c r="E3" s="315"/>
      <c r="F3" s="315"/>
      <c r="G3" s="315"/>
      <c r="H3" s="315"/>
      <c r="I3" s="381" t="s">
        <v>28</v>
      </c>
      <c r="J3" s="382" t="s">
        <v>191</v>
      </c>
    </row>
    <row r="4" ht="15.75" spans="1:10">
      <c r="A4" s="313" t="s">
        <v>30</v>
      </c>
      <c r="B4" s="316">
        <v>41468</v>
      </c>
      <c r="C4" s="317"/>
      <c r="D4" s="317"/>
      <c r="E4" s="317"/>
      <c r="F4" s="317"/>
      <c r="G4" s="317"/>
      <c r="H4" s="317"/>
      <c r="I4" s="383" t="s">
        <v>32</v>
      </c>
      <c r="J4" s="384"/>
    </row>
    <row r="5" ht="15.75" spans="1:10">
      <c r="A5" s="313" t="s">
        <v>33</v>
      </c>
      <c r="B5" s="314" t="s">
        <v>34</v>
      </c>
      <c r="C5" s="315"/>
      <c r="D5" s="315"/>
      <c r="E5" s="315"/>
      <c r="F5" s="315"/>
      <c r="G5" s="315"/>
      <c r="H5" s="315"/>
      <c r="I5" s="385"/>
      <c r="J5" s="386"/>
    </row>
    <row r="6" ht="15.75" customHeight="1" spans="1:10">
      <c r="A6" s="313" t="s">
        <v>35</v>
      </c>
      <c r="B6" s="314"/>
      <c r="C6" s="315"/>
      <c r="D6" s="315"/>
      <c r="E6" s="315"/>
      <c r="F6" s="315"/>
      <c r="G6" s="315"/>
      <c r="H6" s="315"/>
      <c r="I6" s="387" t="s">
        <v>156</v>
      </c>
      <c r="J6" s="388"/>
    </row>
    <row r="7" ht="15.75" spans="1:10">
      <c r="A7" s="318" t="s">
        <v>36</v>
      </c>
      <c r="B7" s="314" t="s">
        <v>37</v>
      </c>
      <c r="C7" s="315"/>
      <c r="D7" s="315"/>
      <c r="E7" s="315"/>
      <c r="F7" s="315"/>
      <c r="G7" s="315"/>
      <c r="H7" s="315"/>
      <c r="I7" s="389"/>
      <c r="J7" s="390"/>
    </row>
    <row r="8" ht="15.75" spans="1:10">
      <c r="A8" s="318" t="s">
        <v>38</v>
      </c>
      <c r="B8" s="314"/>
      <c r="C8" s="315"/>
      <c r="D8" s="315"/>
      <c r="E8" s="315"/>
      <c r="F8" s="315"/>
      <c r="G8" s="315"/>
      <c r="H8" s="315"/>
      <c r="I8" s="389"/>
      <c r="J8" s="390"/>
    </row>
    <row r="9" ht="15.75" spans="1:10">
      <c r="A9" s="318" t="s">
        <v>40</v>
      </c>
      <c r="B9" s="314"/>
      <c r="C9" s="315"/>
      <c r="D9" s="315"/>
      <c r="E9" s="315"/>
      <c r="F9" s="315"/>
      <c r="G9" s="315"/>
      <c r="H9" s="315"/>
      <c r="I9" s="391"/>
      <c r="J9" s="392"/>
    </row>
    <row r="10" ht="15.75" spans="1:10">
      <c r="A10" s="318" t="s">
        <v>42</v>
      </c>
      <c r="B10" s="314" t="s">
        <v>197</v>
      </c>
      <c r="C10" s="315"/>
      <c r="D10" s="315"/>
      <c r="E10" s="315"/>
      <c r="F10" s="315"/>
      <c r="G10" s="315"/>
      <c r="H10" s="315"/>
      <c r="I10" s="393"/>
      <c r="J10" s="394"/>
    </row>
    <row r="11" ht="15.75" spans="1:10">
      <c r="A11" s="313" t="s">
        <v>44</v>
      </c>
      <c r="B11" s="314" t="s">
        <v>157</v>
      </c>
      <c r="C11" s="315"/>
      <c r="D11" s="315"/>
      <c r="E11" s="315"/>
      <c r="F11" s="315"/>
      <c r="G11" s="315"/>
      <c r="H11" s="315"/>
      <c r="I11" s="395"/>
      <c r="J11" s="396"/>
    </row>
    <row r="12" ht="15.75" spans="1:10">
      <c r="A12" s="319" t="s">
        <v>46</v>
      </c>
      <c r="B12" s="320" t="s">
        <v>59</v>
      </c>
      <c r="C12" s="321"/>
      <c r="D12" s="321"/>
      <c r="E12" s="322"/>
      <c r="F12" s="323" t="s">
        <v>198</v>
      </c>
      <c r="G12" s="323"/>
      <c r="H12" s="323"/>
      <c r="I12" s="323"/>
      <c r="J12" s="397"/>
    </row>
    <row r="13" ht="15.75" customHeight="1" spans="1:10">
      <c r="A13" s="324" t="s">
        <v>199</v>
      </c>
      <c r="B13" s="325" t="s">
        <v>49</v>
      </c>
      <c r="C13" s="326" t="s">
        <v>50</v>
      </c>
      <c r="D13" s="327" t="s">
        <v>51</v>
      </c>
      <c r="E13" s="328" t="s">
        <v>52</v>
      </c>
      <c r="F13" s="328" t="s">
        <v>53</v>
      </c>
      <c r="G13" s="329" t="s">
        <v>54</v>
      </c>
      <c r="H13" s="330" t="s">
        <v>140</v>
      </c>
      <c r="I13" s="398" t="s">
        <v>56</v>
      </c>
      <c r="J13" s="399"/>
    </row>
    <row r="14" ht="15.75" customHeight="1" spans="1:10">
      <c r="A14" s="331"/>
      <c r="B14" s="332"/>
      <c r="C14" s="333"/>
      <c r="D14" s="334"/>
      <c r="E14" s="334"/>
      <c r="F14" s="334"/>
      <c r="G14" s="335"/>
      <c r="H14" s="335"/>
      <c r="I14" s="400"/>
      <c r="J14" s="401"/>
    </row>
    <row r="15" ht="18" customHeight="1" spans="1:10">
      <c r="A15" s="336"/>
      <c r="B15" s="337"/>
      <c r="C15" s="338"/>
      <c r="D15" s="339" t="s">
        <v>6</v>
      </c>
      <c r="E15" s="339" t="s">
        <v>6</v>
      </c>
      <c r="F15" s="339" t="s">
        <v>6</v>
      </c>
      <c r="G15" s="340" t="s">
        <v>6</v>
      </c>
      <c r="H15" s="340" t="s">
        <v>6</v>
      </c>
      <c r="I15" s="402" t="s">
        <v>57</v>
      </c>
      <c r="J15" s="403" t="s">
        <v>58</v>
      </c>
    </row>
    <row r="16" ht="24" customHeight="1" spans="1:10">
      <c r="A16" s="341" t="s">
        <v>200</v>
      </c>
      <c r="B16" s="342" t="s">
        <v>27</v>
      </c>
      <c r="C16" s="343" t="s">
        <v>60</v>
      </c>
      <c r="D16" s="344">
        <v>129</v>
      </c>
      <c r="E16" s="345">
        <v>263.54</v>
      </c>
      <c r="F16" s="345">
        <v>106.55</v>
      </c>
      <c r="G16" s="346">
        <v>37.75</v>
      </c>
      <c r="H16" s="347">
        <v>0</v>
      </c>
      <c r="I16" s="404">
        <f t="shared" ref="I16:I27" si="0">H16+D16+E16+F16+G16</f>
        <v>536.84</v>
      </c>
      <c r="J16" s="405" t="s">
        <v>61</v>
      </c>
    </row>
    <row r="17" ht="24" customHeight="1" spans="1:10">
      <c r="A17" s="348" t="s">
        <v>201</v>
      </c>
      <c r="B17" s="349" t="s">
        <v>27</v>
      </c>
      <c r="C17" s="350" t="s">
        <v>79</v>
      </c>
      <c r="D17" s="351">
        <v>125</v>
      </c>
      <c r="E17" s="352">
        <v>174.7</v>
      </c>
      <c r="F17" s="352">
        <v>105.19</v>
      </c>
      <c r="G17" s="353">
        <v>46.77</v>
      </c>
      <c r="H17" s="354">
        <v>0</v>
      </c>
      <c r="I17" s="404">
        <f t="shared" si="0"/>
        <v>451.66</v>
      </c>
      <c r="J17" s="406" t="s">
        <v>64</v>
      </c>
    </row>
    <row r="18" ht="24" customHeight="1" spans="1:12">
      <c r="A18" s="348" t="s">
        <v>202</v>
      </c>
      <c r="B18" s="349" t="s">
        <v>27</v>
      </c>
      <c r="C18" s="350" t="s">
        <v>161</v>
      </c>
      <c r="D18" s="351">
        <v>100</v>
      </c>
      <c r="E18" s="355">
        <v>175.2</v>
      </c>
      <c r="F18" s="352">
        <v>97.85</v>
      </c>
      <c r="G18" s="353">
        <v>37.63</v>
      </c>
      <c r="H18" s="354">
        <v>0</v>
      </c>
      <c r="I18" s="404">
        <f t="shared" si="0"/>
        <v>410.68</v>
      </c>
      <c r="J18" s="406" t="s">
        <v>69</v>
      </c>
      <c r="L18" t="s">
        <v>181</v>
      </c>
    </row>
    <row r="19" ht="24" customHeight="1" spans="1:10">
      <c r="A19" s="348" t="s">
        <v>203</v>
      </c>
      <c r="B19" s="349" t="s">
        <v>27</v>
      </c>
      <c r="C19" s="350" t="s">
        <v>127</v>
      </c>
      <c r="D19" s="351">
        <v>125</v>
      </c>
      <c r="E19" s="352">
        <v>128.2</v>
      </c>
      <c r="F19" s="352">
        <v>100.31</v>
      </c>
      <c r="G19" s="353">
        <v>49.42</v>
      </c>
      <c r="H19" s="354">
        <v>0</v>
      </c>
      <c r="I19" s="404">
        <f t="shared" si="0"/>
        <v>402.93</v>
      </c>
      <c r="J19" s="407" t="s">
        <v>72</v>
      </c>
    </row>
    <row r="20" ht="24" customHeight="1" spans="1:10">
      <c r="A20" s="348" t="s">
        <v>204</v>
      </c>
      <c r="B20" s="349" t="s">
        <v>170</v>
      </c>
      <c r="C20" s="350" t="s">
        <v>171</v>
      </c>
      <c r="D20" s="351">
        <v>126</v>
      </c>
      <c r="E20" s="352">
        <v>123.18</v>
      </c>
      <c r="F20" s="352">
        <v>103.4</v>
      </c>
      <c r="G20" s="353">
        <v>42.55</v>
      </c>
      <c r="H20" s="354">
        <v>0</v>
      </c>
      <c r="I20" s="404">
        <f t="shared" si="0"/>
        <v>395.13</v>
      </c>
      <c r="J20" s="407" t="s">
        <v>75</v>
      </c>
    </row>
    <row r="21" ht="24" customHeight="1" spans="1:10">
      <c r="A21" s="348" t="s">
        <v>205</v>
      </c>
      <c r="B21" s="349" t="s">
        <v>27</v>
      </c>
      <c r="C21" s="350" t="s">
        <v>82</v>
      </c>
      <c r="D21" s="351">
        <v>116</v>
      </c>
      <c r="E21" s="352">
        <v>160.2</v>
      </c>
      <c r="F21" s="352">
        <v>82.12</v>
      </c>
      <c r="G21" s="353">
        <v>21.65</v>
      </c>
      <c r="H21" s="354">
        <v>0</v>
      </c>
      <c r="I21" s="404">
        <f t="shared" si="0"/>
        <v>379.97</v>
      </c>
      <c r="J21" s="406" t="s">
        <v>77</v>
      </c>
    </row>
    <row r="22" ht="24" customHeight="1" spans="1:10">
      <c r="A22" s="348" t="s">
        <v>206</v>
      </c>
      <c r="B22" s="356" t="s">
        <v>66</v>
      </c>
      <c r="C22" s="350" t="s">
        <v>85</v>
      </c>
      <c r="D22" s="351">
        <v>115</v>
      </c>
      <c r="E22" s="352">
        <v>146.4</v>
      </c>
      <c r="F22" s="352">
        <v>75.58</v>
      </c>
      <c r="G22" s="353">
        <v>25.93</v>
      </c>
      <c r="H22" s="354">
        <v>0</v>
      </c>
      <c r="I22" s="404">
        <f t="shared" si="0"/>
        <v>362.91</v>
      </c>
      <c r="J22" s="406" t="s">
        <v>80</v>
      </c>
    </row>
    <row r="23" ht="24" customHeight="1" spans="1:10">
      <c r="A23" s="348" t="s">
        <v>207</v>
      </c>
      <c r="B23" s="349" t="s">
        <v>27</v>
      </c>
      <c r="C23" s="350" t="s">
        <v>122</v>
      </c>
      <c r="D23" s="351">
        <v>112</v>
      </c>
      <c r="E23" s="352">
        <v>87.4</v>
      </c>
      <c r="F23" s="352">
        <v>106.22</v>
      </c>
      <c r="G23" s="353">
        <v>20.48</v>
      </c>
      <c r="H23" s="354">
        <v>0</v>
      </c>
      <c r="I23" s="404">
        <f t="shared" si="0"/>
        <v>326.1</v>
      </c>
      <c r="J23" s="407" t="s">
        <v>83</v>
      </c>
    </row>
    <row r="24" ht="24" customHeight="1" spans="1:10">
      <c r="A24" s="357" t="s">
        <v>208</v>
      </c>
      <c r="B24" s="358" t="s">
        <v>27</v>
      </c>
      <c r="C24" s="359" t="s">
        <v>79</v>
      </c>
      <c r="D24" s="360">
        <v>66</v>
      </c>
      <c r="E24" s="361">
        <v>145.1</v>
      </c>
      <c r="F24" s="361">
        <v>80.49</v>
      </c>
      <c r="G24" s="362">
        <v>34.05</v>
      </c>
      <c r="H24" s="363">
        <v>0</v>
      </c>
      <c r="I24" s="408">
        <f t="shared" si="0"/>
        <v>325.64</v>
      </c>
      <c r="J24" s="409" t="s">
        <v>86</v>
      </c>
    </row>
    <row r="25" ht="24" customHeight="1" spans="1:10">
      <c r="A25" s="364" t="s">
        <v>209</v>
      </c>
      <c r="B25" s="358" t="s">
        <v>27</v>
      </c>
      <c r="C25" s="359" t="s">
        <v>127</v>
      </c>
      <c r="D25" s="360">
        <v>52</v>
      </c>
      <c r="E25" s="361">
        <v>137.96</v>
      </c>
      <c r="F25" s="361">
        <v>76.58</v>
      </c>
      <c r="G25" s="362">
        <v>47.15</v>
      </c>
      <c r="H25" s="363">
        <v>0</v>
      </c>
      <c r="I25" s="408">
        <f t="shared" si="0"/>
        <v>313.69</v>
      </c>
      <c r="J25" s="409" t="s">
        <v>89</v>
      </c>
    </row>
    <row r="26" ht="24" customHeight="1" spans="1:10">
      <c r="A26" s="348" t="s">
        <v>210</v>
      </c>
      <c r="B26" s="349" t="s">
        <v>27</v>
      </c>
      <c r="C26" s="350" t="s">
        <v>88</v>
      </c>
      <c r="D26" s="351">
        <v>116</v>
      </c>
      <c r="E26" s="352">
        <v>65.7</v>
      </c>
      <c r="F26" s="352">
        <v>98.41</v>
      </c>
      <c r="G26" s="353">
        <v>32.9</v>
      </c>
      <c r="H26" s="354">
        <v>0</v>
      </c>
      <c r="I26" s="404">
        <f t="shared" si="0"/>
        <v>313.01</v>
      </c>
      <c r="J26" s="406" t="s">
        <v>92</v>
      </c>
    </row>
    <row r="27" ht="24" customHeight="1" spans="1:10">
      <c r="A27" s="365" t="s">
        <v>211</v>
      </c>
      <c r="B27" s="349" t="s">
        <v>27</v>
      </c>
      <c r="C27" s="350" t="s">
        <v>76</v>
      </c>
      <c r="D27" s="351">
        <v>98</v>
      </c>
      <c r="E27" s="352">
        <v>72.1</v>
      </c>
      <c r="F27" s="352">
        <v>86.62</v>
      </c>
      <c r="G27" s="353">
        <v>23.37</v>
      </c>
      <c r="H27" s="354">
        <v>0</v>
      </c>
      <c r="I27" s="404">
        <f t="shared" si="0"/>
        <v>280.09</v>
      </c>
      <c r="J27" s="407" t="s">
        <v>123</v>
      </c>
    </row>
    <row r="28" ht="24" customHeight="1" spans="1:10">
      <c r="A28" s="348" t="s">
        <v>212</v>
      </c>
      <c r="B28" s="349" t="s">
        <v>27</v>
      </c>
      <c r="C28" s="350" t="s">
        <v>134</v>
      </c>
      <c r="D28" s="351">
        <v>115</v>
      </c>
      <c r="E28" s="366" t="s">
        <v>213</v>
      </c>
      <c r="F28" s="352">
        <v>120.74</v>
      </c>
      <c r="G28" s="353">
        <v>36.16</v>
      </c>
      <c r="H28" s="354">
        <v>0</v>
      </c>
      <c r="I28" s="404">
        <f>H28+D28+F28+G28</f>
        <v>271.9</v>
      </c>
      <c r="J28" s="406" t="s">
        <v>124</v>
      </c>
    </row>
    <row r="29" ht="24" customHeight="1" spans="1:10">
      <c r="A29" s="348"/>
      <c r="B29" s="349"/>
      <c r="C29" s="350"/>
      <c r="D29" s="351"/>
      <c r="E29" s="351"/>
      <c r="F29" s="351"/>
      <c r="G29" s="367"/>
      <c r="H29" s="354"/>
      <c r="I29" s="404"/>
      <c r="J29" s="407"/>
    </row>
    <row r="30" ht="24" customHeight="1" spans="1:10">
      <c r="A30" s="348"/>
      <c r="B30" s="349"/>
      <c r="C30" s="350"/>
      <c r="D30" s="351"/>
      <c r="E30" s="351"/>
      <c r="F30" s="351"/>
      <c r="G30" s="367"/>
      <c r="H30" s="354"/>
      <c r="I30" s="404"/>
      <c r="J30" s="407"/>
    </row>
    <row r="31" ht="24" customHeight="1" spans="1:10">
      <c r="A31" s="348"/>
      <c r="B31" s="349"/>
      <c r="C31" s="350"/>
      <c r="D31" s="351"/>
      <c r="E31" s="351"/>
      <c r="F31" s="351"/>
      <c r="G31" s="367"/>
      <c r="H31" s="354"/>
      <c r="I31" s="404"/>
      <c r="J31" s="406"/>
    </row>
    <row r="32" ht="24" customHeight="1" spans="1:10">
      <c r="A32" s="348"/>
      <c r="B32" s="349"/>
      <c r="C32" s="350"/>
      <c r="D32" s="351"/>
      <c r="E32" s="351"/>
      <c r="F32" s="351"/>
      <c r="G32" s="367"/>
      <c r="H32" s="354"/>
      <c r="I32" s="404"/>
      <c r="J32" s="406"/>
    </row>
    <row r="33" ht="24" customHeight="1" spans="1:10">
      <c r="A33" s="348"/>
      <c r="B33" s="349"/>
      <c r="C33" s="350"/>
      <c r="D33" s="351"/>
      <c r="E33" s="351"/>
      <c r="F33" s="351"/>
      <c r="G33" s="367"/>
      <c r="H33" s="354"/>
      <c r="I33" s="404"/>
      <c r="J33" s="407"/>
    </row>
    <row r="34" ht="24" customHeight="1" spans="1:10">
      <c r="A34" s="368"/>
      <c r="B34" s="349"/>
      <c r="C34" s="350"/>
      <c r="D34" s="351"/>
      <c r="E34" s="351"/>
      <c r="F34" s="351"/>
      <c r="G34" s="367"/>
      <c r="H34" s="354"/>
      <c r="I34" s="404"/>
      <c r="J34" s="406"/>
    </row>
    <row r="35" ht="24" customHeight="1" spans="1:10">
      <c r="A35" s="348"/>
      <c r="B35" s="349"/>
      <c r="C35" s="350"/>
      <c r="D35" s="351"/>
      <c r="E35" s="351"/>
      <c r="F35" s="351"/>
      <c r="G35" s="367"/>
      <c r="H35" s="354"/>
      <c r="I35" s="404"/>
      <c r="J35" s="406"/>
    </row>
    <row r="36" ht="24" customHeight="1" spans="1:10">
      <c r="A36" s="348"/>
      <c r="B36" s="349"/>
      <c r="C36" s="350"/>
      <c r="D36" s="351"/>
      <c r="E36" s="351"/>
      <c r="F36" s="369"/>
      <c r="G36" s="370"/>
      <c r="H36" s="354"/>
      <c r="I36" s="404"/>
      <c r="J36" s="406"/>
    </row>
    <row r="37" ht="24" customHeight="1" spans="1:10">
      <c r="A37" s="371"/>
      <c r="B37" s="349"/>
      <c r="C37" s="350"/>
      <c r="D37" s="351"/>
      <c r="E37" s="351"/>
      <c r="F37" s="351"/>
      <c r="G37" s="367"/>
      <c r="H37" s="354"/>
      <c r="I37" s="404"/>
      <c r="J37" s="406"/>
    </row>
    <row r="38" ht="24" customHeight="1" spans="1:10">
      <c r="A38" s="372"/>
      <c r="B38" s="373"/>
      <c r="C38" s="374"/>
      <c r="D38" s="375"/>
      <c r="E38" s="375"/>
      <c r="F38" s="375"/>
      <c r="G38" s="376"/>
      <c r="H38" s="377"/>
      <c r="I38" s="410"/>
      <c r="J38" s="411"/>
    </row>
  </sheetData>
  <mergeCells count="25">
    <mergeCell ref="A1:J1"/>
    <mergeCell ref="B2:H2"/>
    <mergeCell ref="B3:H3"/>
    <mergeCell ref="B4:H4"/>
    <mergeCell ref="B5:H5"/>
    <mergeCell ref="I5:J5"/>
    <mergeCell ref="B6:H6"/>
    <mergeCell ref="B7:H7"/>
    <mergeCell ref="B8:H8"/>
    <mergeCell ref="B9:H9"/>
    <mergeCell ref="B10:H10"/>
    <mergeCell ref="B11:H11"/>
    <mergeCell ref="B12:E12"/>
    <mergeCell ref="F12:J12"/>
    <mergeCell ref="A13:A15"/>
    <mergeCell ref="B13:B15"/>
    <mergeCell ref="C13:C15"/>
    <mergeCell ref="D13:D14"/>
    <mergeCell ref="E13:E14"/>
    <mergeCell ref="F13:F14"/>
    <mergeCell ref="G13:G14"/>
    <mergeCell ref="H13:H14"/>
    <mergeCell ref="I6:J9"/>
    <mergeCell ref="I10:J11"/>
    <mergeCell ref="I13:J14"/>
  </mergeCells>
  <printOptions horizontalCentered="1" verticalCentered="1"/>
  <pageMargins left="0.2" right="0.16" top="0.28" bottom="0.24" header="0.2" footer="0.2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L44"/>
  <sheetViews>
    <sheetView workbookViewId="0">
      <selection activeCell="L25" sqref="L25"/>
    </sheetView>
  </sheetViews>
  <sheetFormatPr defaultColWidth="9.14285714285714" defaultRowHeight="15"/>
  <cols>
    <col min="1" max="1" width="17.7142857142857" customWidth="1"/>
    <col min="2" max="2" width="17.5714285714286" style="209" customWidth="1"/>
    <col min="3" max="3" width="8" customWidth="1"/>
    <col min="4" max="6" width="6.85714285714286" customWidth="1"/>
    <col min="7" max="7" width="8" customWidth="1"/>
    <col min="8" max="8" width="7.71428571428571" customWidth="1"/>
    <col min="9" max="9" width="9.57142857142857" style="209" customWidth="1"/>
    <col min="10" max="10" width="8.14285714285714" customWidth="1"/>
  </cols>
  <sheetData>
    <row r="1" ht="32.25" customHeight="1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214</v>
      </c>
      <c r="C2" s="94"/>
      <c r="D2" s="94"/>
      <c r="E2" s="94"/>
      <c r="F2" s="94"/>
      <c r="G2" s="94"/>
      <c r="H2" s="95"/>
      <c r="I2" s="233" t="s">
        <v>24</v>
      </c>
      <c r="J2" s="273" t="s">
        <v>107</v>
      </c>
    </row>
    <row r="3" ht="16.5" spans="1:10">
      <c r="A3" s="96" t="s">
        <v>26</v>
      </c>
      <c r="B3" s="210" t="s">
        <v>27</v>
      </c>
      <c r="C3" s="98"/>
      <c r="D3" s="98"/>
      <c r="E3" s="98"/>
      <c r="F3" s="98"/>
      <c r="G3" s="98"/>
      <c r="H3" s="99"/>
      <c r="I3" s="234" t="s">
        <v>28</v>
      </c>
      <c r="J3" s="154" t="s">
        <v>215</v>
      </c>
    </row>
    <row r="4" ht="16.5" spans="1:10">
      <c r="A4" s="96" t="s">
        <v>30</v>
      </c>
      <c r="B4" s="194">
        <v>41209</v>
      </c>
      <c r="C4" s="98"/>
      <c r="D4" s="98"/>
      <c r="E4" s="98"/>
      <c r="F4" s="98"/>
      <c r="G4" s="98"/>
      <c r="H4" s="99"/>
      <c r="I4" s="234" t="s">
        <v>32</v>
      </c>
      <c r="J4" s="154" t="s">
        <v>69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235"/>
      <c r="J5" s="156"/>
    </row>
    <row r="6" ht="13.5" customHeight="1" spans="1:10">
      <c r="A6" s="101" t="s">
        <v>35</v>
      </c>
      <c r="B6" s="211">
        <v>13</v>
      </c>
      <c r="C6" s="104"/>
      <c r="D6" s="104"/>
      <c r="E6" s="104"/>
      <c r="F6" s="104"/>
      <c r="G6" s="104"/>
      <c r="H6" s="105"/>
      <c r="I6" s="236" t="s">
        <v>216</v>
      </c>
      <c r="J6" s="158"/>
    </row>
    <row r="7" ht="13.5" customHeight="1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237" t="s">
        <v>217</v>
      </c>
      <c r="J7" s="160"/>
    </row>
    <row r="8" ht="15.75" spans="1:10">
      <c r="A8" s="106" t="s">
        <v>38</v>
      </c>
      <c r="B8" s="211"/>
      <c r="C8" s="104"/>
      <c r="D8" s="104"/>
      <c r="E8" s="104"/>
      <c r="F8" s="104"/>
      <c r="G8" s="104"/>
      <c r="H8" s="99"/>
      <c r="I8" s="237" t="s">
        <v>218</v>
      </c>
      <c r="J8" s="160"/>
    </row>
    <row r="9" ht="13.5" customHeight="1" spans="1:10">
      <c r="A9" s="106" t="s">
        <v>40</v>
      </c>
      <c r="B9" s="211"/>
      <c r="C9" s="104"/>
      <c r="D9" s="104"/>
      <c r="E9" s="104"/>
      <c r="F9" s="104"/>
      <c r="G9" s="104"/>
      <c r="H9" s="98"/>
      <c r="I9" s="238" t="s">
        <v>219</v>
      </c>
      <c r="J9" s="162"/>
    </row>
    <row r="10" ht="14.25" customHeight="1" spans="1:10">
      <c r="A10" s="109" t="s">
        <v>42</v>
      </c>
      <c r="B10" s="107"/>
      <c r="C10" s="99"/>
      <c r="D10" s="99"/>
      <c r="E10" s="99"/>
      <c r="F10" s="99"/>
      <c r="G10" s="99"/>
      <c r="H10" s="99"/>
      <c r="I10" s="239"/>
      <c r="J10" s="164"/>
    </row>
    <row r="11" ht="15.75" spans="1:10">
      <c r="A11" s="101" t="s">
        <v>44</v>
      </c>
      <c r="B11" s="103" t="s">
        <v>59</v>
      </c>
      <c r="C11" s="104"/>
      <c r="D11" s="104"/>
      <c r="E11" s="104"/>
      <c r="F11" s="104"/>
      <c r="G11" s="104"/>
      <c r="H11" s="104"/>
      <c r="I11" s="240"/>
      <c r="J11" s="165"/>
    </row>
    <row r="12" ht="16.5" spans="1:10">
      <c r="A12" s="110" t="s">
        <v>46</v>
      </c>
      <c r="B12" s="103" t="s">
        <v>220</v>
      </c>
      <c r="C12" s="99"/>
      <c r="D12" s="99"/>
      <c r="E12" s="99"/>
      <c r="F12" s="112"/>
      <c r="G12" s="113" t="s">
        <v>158</v>
      </c>
      <c r="H12" s="114"/>
      <c r="I12" s="235"/>
      <c r="J12" s="156"/>
    </row>
    <row r="13" ht="15.75" spans="1:10">
      <c r="A13" s="115" t="s">
        <v>199</v>
      </c>
      <c r="B13" s="214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22"/>
      <c r="B14" s="215"/>
      <c r="C14" s="197" t="s">
        <v>227</v>
      </c>
      <c r="D14" s="125"/>
      <c r="E14" s="126"/>
      <c r="F14" s="125"/>
      <c r="G14" s="126"/>
      <c r="H14" s="127"/>
      <c r="I14" s="307" t="s">
        <v>57</v>
      </c>
      <c r="J14" s="204" t="s">
        <v>58</v>
      </c>
    </row>
    <row r="15" ht="20.1" customHeight="1" spans="1:10">
      <c r="A15" s="269" t="s">
        <v>204</v>
      </c>
      <c r="B15" s="253" t="s">
        <v>170</v>
      </c>
      <c r="C15" s="199" t="s">
        <v>171</v>
      </c>
      <c r="D15" s="174">
        <v>30</v>
      </c>
      <c r="E15" s="175">
        <v>277.39</v>
      </c>
      <c r="F15" s="176">
        <v>108.71</v>
      </c>
      <c r="G15" s="177">
        <v>25.78</v>
      </c>
      <c r="H15" s="177">
        <v>89.63</v>
      </c>
      <c r="I15" s="241">
        <f t="shared" ref="I15:I27" si="0">D15+E15+F15+G15+H15</f>
        <v>531.51</v>
      </c>
      <c r="J15" s="299" t="s">
        <v>61</v>
      </c>
    </row>
    <row r="16" ht="20.1" customHeight="1" spans="1:10">
      <c r="A16" s="269" t="s">
        <v>205</v>
      </c>
      <c r="B16" s="227" t="s">
        <v>27</v>
      </c>
      <c r="C16" s="229" t="s">
        <v>82</v>
      </c>
      <c r="D16" s="131">
        <v>132</v>
      </c>
      <c r="E16" s="132">
        <v>219.4</v>
      </c>
      <c r="F16" s="133">
        <v>99.21</v>
      </c>
      <c r="G16" s="134">
        <v>0</v>
      </c>
      <c r="H16" s="134">
        <v>52.55</v>
      </c>
      <c r="I16" s="243">
        <f t="shared" si="0"/>
        <v>503.16</v>
      </c>
      <c r="J16" s="300" t="s">
        <v>64</v>
      </c>
    </row>
    <row r="17" ht="20.1" customHeight="1" spans="1:10">
      <c r="A17" s="137" t="s">
        <v>228</v>
      </c>
      <c r="B17" s="226" t="s">
        <v>27</v>
      </c>
      <c r="C17" s="201" t="s">
        <v>127</v>
      </c>
      <c r="D17" s="139">
        <v>105</v>
      </c>
      <c r="E17" s="140">
        <v>236.31</v>
      </c>
      <c r="F17" s="140">
        <v>123.53</v>
      </c>
      <c r="G17" s="141">
        <v>25.58</v>
      </c>
      <c r="H17" s="142">
        <v>0</v>
      </c>
      <c r="I17" s="243">
        <f t="shared" si="0"/>
        <v>490.42</v>
      </c>
      <c r="J17" s="301" t="s">
        <v>69</v>
      </c>
    </row>
    <row r="18" ht="20.1" customHeight="1" spans="1:12">
      <c r="A18" s="270" t="s">
        <v>229</v>
      </c>
      <c r="B18" s="227"/>
      <c r="C18" s="201"/>
      <c r="D18" s="139">
        <v>132</v>
      </c>
      <c r="E18" s="140">
        <v>206.63</v>
      </c>
      <c r="F18" s="141">
        <v>114.73</v>
      </c>
      <c r="G18" s="142">
        <v>33.32</v>
      </c>
      <c r="H18" s="142">
        <v>0</v>
      </c>
      <c r="I18" s="243">
        <f t="shared" si="0"/>
        <v>486.68</v>
      </c>
      <c r="J18" s="193" t="s">
        <v>72</v>
      </c>
      <c r="L18" t="s">
        <v>181</v>
      </c>
    </row>
    <row r="19" ht="20.1" customHeight="1" spans="1:10">
      <c r="A19" s="269" t="s">
        <v>200</v>
      </c>
      <c r="B19" s="227" t="s">
        <v>27</v>
      </c>
      <c r="C19" s="201" t="s">
        <v>60</v>
      </c>
      <c r="D19" s="139">
        <v>129</v>
      </c>
      <c r="E19" s="140">
        <v>217.05</v>
      </c>
      <c r="F19" s="141">
        <v>97.15</v>
      </c>
      <c r="G19" s="142">
        <v>20.99</v>
      </c>
      <c r="H19" s="142">
        <v>0</v>
      </c>
      <c r="I19" s="243">
        <f t="shared" si="0"/>
        <v>464.19</v>
      </c>
      <c r="J19" s="302" t="s">
        <v>75</v>
      </c>
    </row>
    <row r="20" ht="20.1" customHeight="1" spans="1:10">
      <c r="A20" s="200" t="s">
        <v>201</v>
      </c>
      <c r="B20" s="227" t="s">
        <v>27</v>
      </c>
      <c r="C20" s="201" t="s">
        <v>79</v>
      </c>
      <c r="D20" s="139">
        <v>129</v>
      </c>
      <c r="E20" s="140">
        <v>219.2</v>
      </c>
      <c r="F20" s="141">
        <v>94.89</v>
      </c>
      <c r="G20" s="142">
        <v>16.21</v>
      </c>
      <c r="H20" s="142">
        <v>0</v>
      </c>
      <c r="I20" s="243">
        <f t="shared" si="0"/>
        <v>459.3</v>
      </c>
      <c r="J20" s="193" t="s">
        <v>77</v>
      </c>
    </row>
    <row r="21" ht="20.1" customHeight="1" spans="1:10">
      <c r="A21" s="305" t="s">
        <v>230</v>
      </c>
      <c r="B21" s="227" t="s">
        <v>66</v>
      </c>
      <c r="C21" s="201" t="s">
        <v>74</v>
      </c>
      <c r="D21" s="136">
        <v>120</v>
      </c>
      <c r="E21" s="140">
        <v>192</v>
      </c>
      <c r="F21" s="141">
        <v>84.78</v>
      </c>
      <c r="G21" s="142">
        <v>0</v>
      </c>
      <c r="H21" s="142">
        <v>60.95</v>
      </c>
      <c r="I21" s="243">
        <f t="shared" si="0"/>
        <v>457.73</v>
      </c>
      <c r="J21" s="302" t="s">
        <v>80</v>
      </c>
    </row>
    <row r="22" ht="20.1" customHeight="1" spans="1:10">
      <c r="A22" s="257" t="s">
        <v>207</v>
      </c>
      <c r="B22" s="227" t="s">
        <v>27</v>
      </c>
      <c r="C22" s="201" t="s">
        <v>122</v>
      </c>
      <c r="D22" s="131">
        <v>120</v>
      </c>
      <c r="E22" s="132">
        <v>202.22</v>
      </c>
      <c r="F22" s="133">
        <v>87.38</v>
      </c>
      <c r="G22" s="134">
        <v>21.75</v>
      </c>
      <c r="H22" s="134">
        <v>0</v>
      </c>
      <c r="I22" s="243">
        <f t="shared" si="0"/>
        <v>431.35</v>
      </c>
      <c r="J22" s="193" t="s">
        <v>83</v>
      </c>
    </row>
    <row r="23" ht="20.1" customHeight="1" spans="1:10">
      <c r="A23" s="200" t="s">
        <v>211</v>
      </c>
      <c r="B23" s="227" t="s">
        <v>27</v>
      </c>
      <c r="C23" s="201" t="s">
        <v>76</v>
      </c>
      <c r="D23" s="139">
        <v>118</v>
      </c>
      <c r="E23" s="140">
        <v>161.5</v>
      </c>
      <c r="F23" s="141">
        <v>92.92</v>
      </c>
      <c r="G23" s="142">
        <v>0</v>
      </c>
      <c r="H23" s="142">
        <v>0</v>
      </c>
      <c r="I23" s="243">
        <f t="shared" si="0"/>
        <v>372.42</v>
      </c>
      <c r="J23" s="193" t="s">
        <v>86</v>
      </c>
    </row>
    <row r="24" ht="20.1" customHeight="1" spans="1:10">
      <c r="A24" s="200" t="s">
        <v>231</v>
      </c>
      <c r="B24" s="220" t="s">
        <v>27</v>
      </c>
      <c r="C24" s="201" t="s">
        <v>71</v>
      </c>
      <c r="D24" s="139">
        <v>116</v>
      </c>
      <c r="E24" s="140">
        <v>120.7</v>
      </c>
      <c r="F24" s="141">
        <v>103.82</v>
      </c>
      <c r="G24" s="142">
        <v>12.02</v>
      </c>
      <c r="H24" s="142">
        <v>0</v>
      </c>
      <c r="I24" s="243">
        <f t="shared" si="0"/>
        <v>352.54</v>
      </c>
      <c r="J24" s="193" t="s">
        <v>89</v>
      </c>
    </row>
    <row r="25" ht="20.1" customHeight="1" spans="1:10">
      <c r="A25" s="257" t="s">
        <v>210</v>
      </c>
      <c r="B25" s="227"/>
      <c r="C25" s="306"/>
      <c r="D25" s="139">
        <v>114</v>
      </c>
      <c r="E25" s="140">
        <v>156.4</v>
      </c>
      <c r="F25" s="141">
        <v>71.1</v>
      </c>
      <c r="G25" s="142">
        <v>0</v>
      </c>
      <c r="H25" s="142">
        <v>0</v>
      </c>
      <c r="I25" s="243">
        <f t="shared" si="0"/>
        <v>341.5</v>
      </c>
      <c r="J25" s="193" t="s">
        <v>92</v>
      </c>
    </row>
    <row r="26" ht="20.1" customHeight="1" spans="1:10">
      <c r="A26" s="269" t="s">
        <v>232</v>
      </c>
      <c r="B26" s="227"/>
      <c r="C26" s="223"/>
      <c r="D26" s="139">
        <v>66</v>
      </c>
      <c r="E26" s="140">
        <v>101.2</v>
      </c>
      <c r="F26" s="141">
        <v>87.17</v>
      </c>
      <c r="G26" s="142">
        <v>0</v>
      </c>
      <c r="H26" s="142">
        <v>0</v>
      </c>
      <c r="I26" s="243">
        <f t="shared" si="0"/>
        <v>254.37</v>
      </c>
      <c r="J26" s="193" t="s">
        <v>123</v>
      </c>
    </row>
    <row r="27" ht="20.1" customHeight="1" spans="1:10">
      <c r="A27" s="222" t="s">
        <v>233</v>
      </c>
      <c r="B27" s="227" t="s">
        <v>27</v>
      </c>
      <c r="C27" s="223"/>
      <c r="D27" s="139">
        <v>78</v>
      </c>
      <c r="E27" s="140">
        <v>0</v>
      </c>
      <c r="F27" s="141">
        <v>15.4</v>
      </c>
      <c r="G27" s="142">
        <v>0</v>
      </c>
      <c r="H27" s="142">
        <v>0</v>
      </c>
      <c r="I27" s="243">
        <f t="shared" si="0"/>
        <v>93.4</v>
      </c>
      <c r="J27" s="193" t="s">
        <v>124</v>
      </c>
    </row>
    <row r="28" ht="20.1" customHeight="1" spans="1:10">
      <c r="A28" s="200"/>
      <c r="B28" s="226"/>
      <c r="C28" s="201"/>
      <c r="D28" s="259"/>
      <c r="E28" s="137"/>
      <c r="F28" s="139"/>
      <c r="G28" s="144"/>
      <c r="H28" s="144"/>
      <c r="I28" s="265"/>
      <c r="J28" s="245"/>
    </row>
    <row r="29" ht="20.1" customHeight="1" spans="1:10">
      <c r="A29" s="200"/>
      <c r="B29" s="227"/>
      <c r="C29" s="201"/>
      <c r="D29" s="139"/>
      <c r="E29" s="139"/>
      <c r="F29" s="137"/>
      <c r="G29" s="144"/>
      <c r="H29" s="144"/>
      <c r="I29" s="265"/>
      <c r="J29" s="245"/>
    </row>
    <row r="30" ht="20.1" customHeight="1" spans="1:10">
      <c r="A30" s="200"/>
      <c r="B30" s="226"/>
      <c r="C30" s="201"/>
      <c r="D30" s="139"/>
      <c r="E30" s="256"/>
      <c r="F30" s="137"/>
      <c r="G30" s="144"/>
      <c r="H30" s="144"/>
      <c r="I30" s="265"/>
      <c r="J30" s="245"/>
    </row>
    <row r="31" ht="20.1" customHeight="1" spans="1:10">
      <c r="A31" s="260"/>
      <c r="B31" s="226"/>
      <c r="C31" s="229"/>
      <c r="D31" s="131"/>
      <c r="E31" s="228"/>
      <c r="F31" s="189"/>
      <c r="G31" s="266"/>
      <c r="H31" s="191"/>
      <c r="I31" s="265"/>
      <c r="J31" s="246"/>
    </row>
    <row r="32" ht="20.1" customHeight="1" spans="1:10">
      <c r="A32" s="200"/>
      <c r="B32" s="227"/>
      <c r="C32" s="201"/>
      <c r="D32" s="139"/>
      <c r="E32" s="139"/>
      <c r="F32" s="137"/>
      <c r="G32" s="144"/>
      <c r="H32" s="144"/>
      <c r="I32" s="262"/>
      <c r="J32" s="245"/>
    </row>
    <row r="33" ht="20.1" customHeight="1" spans="1:10">
      <c r="A33" s="200"/>
      <c r="B33" s="227"/>
      <c r="C33" s="201"/>
      <c r="D33" s="139"/>
      <c r="E33" s="139"/>
      <c r="F33" s="137"/>
      <c r="G33" s="144"/>
      <c r="H33" s="144"/>
      <c r="I33" s="262"/>
      <c r="J33" s="245"/>
    </row>
    <row r="34" ht="20.1" customHeight="1" spans="1:10">
      <c r="A34" s="136"/>
      <c r="B34" s="230"/>
      <c r="C34" s="201"/>
      <c r="D34" s="139"/>
      <c r="E34" s="139"/>
      <c r="F34" s="137"/>
      <c r="G34" s="144"/>
      <c r="H34" s="144"/>
      <c r="I34" s="243"/>
      <c r="J34" s="245"/>
    </row>
    <row r="35" ht="20.1" customHeight="1" spans="1:10">
      <c r="A35" s="179"/>
      <c r="B35" s="228"/>
      <c r="C35" s="190"/>
      <c r="D35" s="131"/>
      <c r="E35" s="131"/>
      <c r="F35" s="189"/>
      <c r="G35" s="191"/>
      <c r="H35" s="191"/>
      <c r="I35" s="249"/>
      <c r="J35" s="250"/>
    </row>
    <row r="36" ht="20.1" customHeight="1" spans="1:10">
      <c r="A36" s="136"/>
      <c r="B36" s="230"/>
      <c r="C36" s="138"/>
      <c r="D36" s="139"/>
      <c r="E36" s="139"/>
      <c r="F36" s="137"/>
      <c r="G36" s="144"/>
      <c r="H36" s="144"/>
      <c r="I36" s="251"/>
      <c r="J36" s="206"/>
    </row>
    <row r="37" ht="20.1" customHeight="1" spans="1:10">
      <c r="A37" s="136"/>
      <c r="B37" s="230"/>
      <c r="C37" s="138"/>
      <c r="D37" s="139"/>
      <c r="E37" s="139"/>
      <c r="F37" s="137"/>
      <c r="G37" s="144"/>
      <c r="H37" s="144"/>
      <c r="I37" s="251"/>
      <c r="J37" s="206"/>
    </row>
    <row r="38" ht="20.1" customHeight="1" spans="1:10">
      <c r="A38" s="179"/>
      <c r="B38" s="227"/>
      <c r="C38" s="138"/>
      <c r="D38" s="139"/>
      <c r="E38" s="139"/>
      <c r="F38" s="137"/>
      <c r="G38" s="144"/>
      <c r="H38" s="144"/>
      <c r="I38" s="251"/>
      <c r="J38" s="206"/>
    </row>
    <row r="39" ht="20.1" customHeight="1" spans="1:10">
      <c r="A39" s="136"/>
      <c r="B39" s="227"/>
      <c r="C39" s="138"/>
      <c r="D39" s="139"/>
      <c r="E39" s="139"/>
      <c r="F39" s="137"/>
      <c r="G39" s="144"/>
      <c r="H39" s="144"/>
      <c r="I39" s="251"/>
      <c r="J39" s="206"/>
    </row>
    <row r="40" ht="20.1" customHeight="1" spans="1:10">
      <c r="A40" s="136"/>
      <c r="B40" s="230"/>
      <c r="C40" s="138"/>
      <c r="D40" s="139"/>
      <c r="E40" s="139"/>
      <c r="F40" s="137"/>
      <c r="G40" s="144"/>
      <c r="H40" s="144"/>
      <c r="I40" s="251"/>
      <c r="J40" s="206"/>
    </row>
    <row r="41" ht="20.1" customHeight="1" spans="1:10">
      <c r="A41" s="179"/>
      <c r="B41" s="227"/>
      <c r="C41" s="138"/>
      <c r="D41" s="139"/>
      <c r="E41" s="139"/>
      <c r="F41" s="137"/>
      <c r="G41" s="144"/>
      <c r="H41" s="144"/>
      <c r="I41" s="251"/>
      <c r="J41" s="206"/>
    </row>
    <row r="42" ht="20.1" customHeight="1" spans="1:10">
      <c r="A42" s="136"/>
      <c r="B42" s="227"/>
      <c r="C42" s="138"/>
      <c r="D42" s="139"/>
      <c r="E42" s="139"/>
      <c r="F42" s="137"/>
      <c r="G42" s="144"/>
      <c r="H42" s="144"/>
      <c r="I42" s="251"/>
      <c r="J42" s="206"/>
    </row>
    <row r="43" ht="20.1" customHeight="1" spans="1:10">
      <c r="A43" s="136"/>
      <c r="B43" s="227"/>
      <c r="C43" s="138"/>
      <c r="D43" s="139"/>
      <c r="E43" s="139"/>
      <c r="F43" s="137"/>
      <c r="G43" s="144"/>
      <c r="H43" s="144"/>
      <c r="I43" s="251"/>
      <c r="J43" s="206"/>
    </row>
    <row r="44" ht="20.1" customHeight="1" spans="1:10">
      <c r="A44" s="146"/>
      <c r="B44" s="232"/>
      <c r="C44" s="148"/>
      <c r="D44" s="149"/>
      <c r="E44" s="149"/>
      <c r="F44" s="147"/>
      <c r="G44" s="150"/>
      <c r="H44" s="150"/>
      <c r="I44" s="252"/>
      <c r="J44" s="207"/>
    </row>
  </sheetData>
  <mergeCells count="4">
    <mergeCell ref="A1:J1"/>
    <mergeCell ref="I13:J13"/>
    <mergeCell ref="A13:A14"/>
    <mergeCell ref="B13:B14"/>
  </mergeCells>
  <printOptions horizontalCentered="1" verticalCentered="1"/>
  <pageMargins left="0.31" right="0.31" top="0.24" bottom="0.24" header="0.19" footer="0.21"/>
  <pageSetup paperSize="9" orientation="portrait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L44"/>
  <sheetViews>
    <sheetView workbookViewId="0">
      <selection activeCell="M22" sqref="M22"/>
    </sheetView>
  </sheetViews>
  <sheetFormatPr defaultColWidth="9.14285714285714" defaultRowHeight="15"/>
  <cols>
    <col min="1" max="1" width="17.7142857142857" customWidth="1"/>
    <col min="2" max="2" width="17.8571428571429" style="209" customWidth="1"/>
    <col min="3" max="3" width="7.71428571428571" customWidth="1"/>
    <col min="4" max="8" width="6.85714285714286" customWidth="1"/>
    <col min="9" max="9" width="10.2857142857143" style="209" customWidth="1"/>
    <col min="10" max="10" width="8.14285714285714" customWidth="1"/>
  </cols>
  <sheetData>
    <row r="1" ht="32.25" customHeight="1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214</v>
      </c>
      <c r="C2" s="94"/>
      <c r="D2" s="94"/>
      <c r="E2" s="94"/>
      <c r="F2" s="94"/>
      <c r="G2" s="94"/>
      <c r="H2" s="95"/>
      <c r="I2" s="233" t="s">
        <v>24</v>
      </c>
      <c r="J2" s="273" t="s">
        <v>163</v>
      </c>
    </row>
    <row r="3" ht="16.5" spans="1:10">
      <c r="A3" s="96" t="s">
        <v>26</v>
      </c>
      <c r="B3" s="210" t="s">
        <v>27</v>
      </c>
      <c r="C3" s="98"/>
      <c r="D3" s="98"/>
      <c r="E3" s="98"/>
      <c r="F3" s="98"/>
      <c r="G3" s="98"/>
      <c r="H3" s="99"/>
      <c r="I3" s="234" t="s">
        <v>28</v>
      </c>
      <c r="J3" s="154" t="s">
        <v>215</v>
      </c>
    </row>
    <row r="4" ht="16.5" spans="1:10">
      <c r="A4" s="96" t="s">
        <v>30</v>
      </c>
      <c r="B4" s="194">
        <v>41104</v>
      </c>
      <c r="C4" s="98"/>
      <c r="D4" s="98"/>
      <c r="E4" s="98"/>
      <c r="F4" s="98"/>
      <c r="G4" s="98"/>
      <c r="H4" s="99"/>
      <c r="I4" s="234" t="s">
        <v>32</v>
      </c>
      <c r="J4" s="154" t="s">
        <v>64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235"/>
      <c r="J5" s="156"/>
    </row>
    <row r="6" ht="13.5" customHeight="1" spans="1:10">
      <c r="A6" s="101" t="s">
        <v>35</v>
      </c>
      <c r="B6" s="211"/>
      <c r="C6" s="104"/>
      <c r="D6" s="104"/>
      <c r="E6" s="104"/>
      <c r="F6" s="104"/>
      <c r="G6" s="104"/>
      <c r="H6" s="105"/>
      <c r="I6" s="236" t="s">
        <v>216</v>
      </c>
      <c r="J6" s="158"/>
    </row>
    <row r="7" ht="13.5" customHeight="1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237" t="s">
        <v>217</v>
      </c>
      <c r="J7" s="160"/>
    </row>
    <row r="8" ht="15.75" spans="1:10">
      <c r="A8" s="106" t="s">
        <v>38</v>
      </c>
      <c r="B8" s="211"/>
      <c r="C8" s="104"/>
      <c r="D8" s="104"/>
      <c r="E8" s="104"/>
      <c r="F8" s="104"/>
      <c r="G8" s="104"/>
      <c r="H8" s="99"/>
      <c r="I8" s="237" t="s">
        <v>218</v>
      </c>
      <c r="J8" s="160"/>
    </row>
    <row r="9" ht="13.5" customHeight="1" spans="1:10">
      <c r="A9" s="106" t="s">
        <v>40</v>
      </c>
      <c r="B9" s="211"/>
      <c r="C9" s="104"/>
      <c r="D9" s="104"/>
      <c r="E9" s="104"/>
      <c r="F9" s="104"/>
      <c r="G9" s="104"/>
      <c r="H9" s="98"/>
      <c r="I9" s="238" t="s">
        <v>219</v>
      </c>
      <c r="J9" s="162"/>
    </row>
    <row r="10" ht="14.25" customHeight="1" spans="1:10">
      <c r="A10" s="109" t="s">
        <v>42</v>
      </c>
      <c r="B10" s="212"/>
      <c r="C10" s="99"/>
      <c r="D10" s="99"/>
      <c r="E10" s="99"/>
      <c r="F10" s="99"/>
      <c r="G10" s="99"/>
      <c r="H10" s="99"/>
      <c r="I10" s="239"/>
      <c r="J10" s="164"/>
    </row>
    <row r="11" ht="15.75" spans="1:10">
      <c r="A11" s="101" t="s">
        <v>44</v>
      </c>
      <c r="B11" s="103" t="s">
        <v>59</v>
      </c>
      <c r="C11" s="104"/>
      <c r="D11" s="104"/>
      <c r="E11" s="104"/>
      <c r="F11" s="104"/>
      <c r="G11" s="104"/>
      <c r="H11" s="104"/>
      <c r="I11" s="240"/>
      <c r="J11" s="165"/>
    </row>
    <row r="12" ht="16.5" spans="1:10">
      <c r="A12" s="110" t="s">
        <v>46</v>
      </c>
      <c r="B12" s="213" t="s">
        <v>234</v>
      </c>
      <c r="C12" s="99"/>
      <c r="D12" s="99"/>
      <c r="E12" s="99"/>
      <c r="F12" s="112"/>
      <c r="G12" s="267" t="s">
        <v>235</v>
      </c>
      <c r="H12" s="268"/>
      <c r="I12" s="268"/>
      <c r="J12" s="274"/>
    </row>
    <row r="13" ht="15.75" spans="1:10">
      <c r="A13" s="115" t="s">
        <v>199</v>
      </c>
      <c r="B13" s="214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22"/>
      <c r="B14" s="215"/>
      <c r="C14" s="197" t="s">
        <v>227</v>
      </c>
      <c r="D14" s="125"/>
      <c r="E14" s="126"/>
      <c r="F14" s="125"/>
      <c r="G14" s="126"/>
      <c r="H14" s="127"/>
      <c r="I14" s="203" t="s">
        <v>57</v>
      </c>
      <c r="J14" s="204" t="s">
        <v>58</v>
      </c>
    </row>
    <row r="15" ht="20.1" customHeight="1" spans="1:10">
      <c r="A15" s="269" t="s">
        <v>205</v>
      </c>
      <c r="B15" s="253" t="s">
        <v>27</v>
      </c>
      <c r="C15" s="199" t="s">
        <v>82</v>
      </c>
      <c r="D15" s="174">
        <v>128</v>
      </c>
      <c r="E15" s="289">
        <v>287.5</v>
      </c>
      <c r="F15" s="290">
        <v>81.25</v>
      </c>
      <c r="G15" s="291">
        <v>0.86</v>
      </c>
      <c r="H15" s="291">
        <v>68.36</v>
      </c>
      <c r="I15" s="275">
        <f t="shared" ref="I15:I27" si="0">D15+E15+F15+G15+H15</f>
        <v>565.97</v>
      </c>
      <c r="J15" s="299" t="s">
        <v>61</v>
      </c>
    </row>
    <row r="16" ht="20.1" customHeight="1" spans="1:10">
      <c r="A16" s="269" t="s">
        <v>200</v>
      </c>
      <c r="B16" s="227" t="s">
        <v>27</v>
      </c>
      <c r="C16" s="201" t="s">
        <v>60</v>
      </c>
      <c r="D16" s="131">
        <v>136</v>
      </c>
      <c r="E16" s="292">
        <v>274.02</v>
      </c>
      <c r="F16" s="293">
        <v>102.4</v>
      </c>
      <c r="G16" s="294">
        <v>25.71</v>
      </c>
      <c r="H16" s="294">
        <v>0</v>
      </c>
      <c r="I16" s="277">
        <f t="shared" si="0"/>
        <v>538.13</v>
      </c>
      <c r="J16" s="300" t="s">
        <v>64</v>
      </c>
    </row>
    <row r="17" ht="20.1" customHeight="1" spans="1:10">
      <c r="A17" s="269" t="s">
        <v>231</v>
      </c>
      <c r="B17" s="227" t="s">
        <v>27</v>
      </c>
      <c r="C17" s="201" t="s">
        <v>71</v>
      </c>
      <c r="D17" s="139">
        <v>125</v>
      </c>
      <c r="E17" s="295">
        <v>267.2</v>
      </c>
      <c r="F17" s="296">
        <v>109.4</v>
      </c>
      <c r="G17" s="297">
        <v>15.07</v>
      </c>
      <c r="H17" s="297">
        <v>0</v>
      </c>
      <c r="I17" s="277">
        <f t="shared" si="0"/>
        <v>516.67</v>
      </c>
      <c r="J17" s="301" t="s">
        <v>69</v>
      </c>
    </row>
    <row r="18" ht="20.1" customHeight="1" spans="1:12">
      <c r="A18" s="269" t="s">
        <v>201</v>
      </c>
      <c r="B18" s="227" t="s">
        <v>27</v>
      </c>
      <c r="C18" s="201" t="s">
        <v>79</v>
      </c>
      <c r="D18" s="139">
        <v>125</v>
      </c>
      <c r="E18" s="295">
        <v>257.6</v>
      </c>
      <c r="F18" s="296">
        <v>86.91</v>
      </c>
      <c r="G18" s="297">
        <v>19.65</v>
      </c>
      <c r="H18" s="297">
        <v>0</v>
      </c>
      <c r="I18" s="277">
        <f t="shared" si="0"/>
        <v>489.16</v>
      </c>
      <c r="J18" s="193" t="s">
        <v>72</v>
      </c>
      <c r="L18" t="s">
        <v>181</v>
      </c>
    </row>
    <row r="19" ht="20.1" customHeight="1" spans="1:10">
      <c r="A19" s="269" t="s">
        <v>204</v>
      </c>
      <c r="B19" s="227" t="s">
        <v>170</v>
      </c>
      <c r="C19" s="201" t="s">
        <v>171</v>
      </c>
      <c r="D19" s="139">
        <v>116</v>
      </c>
      <c r="E19" s="295">
        <v>231.39</v>
      </c>
      <c r="F19" s="296">
        <v>103.03</v>
      </c>
      <c r="G19" s="297">
        <v>36.12</v>
      </c>
      <c r="H19" s="297">
        <v>0</v>
      </c>
      <c r="I19" s="277">
        <f t="shared" si="0"/>
        <v>486.54</v>
      </c>
      <c r="J19" s="302" t="s">
        <v>75</v>
      </c>
    </row>
    <row r="20" ht="20.1" customHeight="1" spans="1:10">
      <c r="A20" s="269" t="s">
        <v>212</v>
      </c>
      <c r="B20" s="227" t="s">
        <v>27</v>
      </c>
      <c r="C20" s="201" t="s">
        <v>134</v>
      </c>
      <c r="D20" s="139">
        <v>109</v>
      </c>
      <c r="E20" s="271">
        <v>266.49</v>
      </c>
      <c r="F20" s="296">
        <v>92.46</v>
      </c>
      <c r="G20" s="297">
        <v>0</v>
      </c>
      <c r="H20" s="297">
        <v>0</v>
      </c>
      <c r="I20" s="277">
        <f t="shared" si="0"/>
        <v>467.95</v>
      </c>
      <c r="J20" s="193" t="s">
        <v>77</v>
      </c>
    </row>
    <row r="21" ht="20.1" customHeight="1" spans="1:10">
      <c r="A21" s="269" t="s">
        <v>236</v>
      </c>
      <c r="B21" s="227" t="s">
        <v>27</v>
      </c>
      <c r="C21" s="201" t="s">
        <v>237</v>
      </c>
      <c r="D21" s="139">
        <v>98</v>
      </c>
      <c r="E21" s="295">
        <v>257.08</v>
      </c>
      <c r="F21" s="296">
        <v>94.14</v>
      </c>
      <c r="G21" s="297">
        <v>14.06</v>
      </c>
      <c r="H21" s="297">
        <v>0</v>
      </c>
      <c r="I21" s="277">
        <f t="shared" si="0"/>
        <v>463.28</v>
      </c>
      <c r="J21" s="302" t="s">
        <v>80</v>
      </c>
    </row>
    <row r="22" ht="20.1" customHeight="1" spans="1:10">
      <c r="A22" s="269" t="s">
        <v>238</v>
      </c>
      <c r="B22" s="227" t="s">
        <v>27</v>
      </c>
      <c r="C22" s="201" t="s">
        <v>239</v>
      </c>
      <c r="D22" s="139">
        <v>122</v>
      </c>
      <c r="E22" s="295">
        <v>189.54</v>
      </c>
      <c r="F22" s="296">
        <v>122.1</v>
      </c>
      <c r="G22" s="297">
        <v>16.34</v>
      </c>
      <c r="H22" s="297">
        <v>0</v>
      </c>
      <c r="I22" s="277">
        <f t="shared" si="0"/>
        <v>449.98</v>
      </c>
      <c r="J22" s="193" t="s">
        <v>83</v>
      </c>
    </row>
    <row r="23" ht="20.1" customHeight="1" spans="1:10">
      <c r="A23" s="269" t="s">
        <v>206</v>
      </c>
      <c r="B23" s="227" t="s">
        <v>66</v>
      </c>
      <c r="C23" s="201" t="s">
        <v>85</v>
      </c>
      <c r="D23" s="139">
        <v>124</v>
      </c>
      <c r="E23" s="295">
        <v>153.2</v>
      </c>
      <c r="F23" s="296">
        <v>107.6</v>
      </c>
      <c r="G23" s="297">
        <v>17.74</v>
      </c>
      <c r="H23" s="297">
        <v>0</v>
      </c>
      <c r="I23" s="277">
        <f t="shared" si="0"/>
        <v>402.54</v>
      </c>
      <c r="J23" s="193" t="s">
        <v>86</v>
      </c>
    </row>
    <row r="24" ht="20.1" customHeight="1" spans="1:10">
      <c r="A24" s="298" t="s">
        <v>230</v>
      </c>
      <c r="B24" s="227" t="s">
        <v>66</v>
      </c>
      <c r="C24" s="201" t="s">
        <v>74</v>
      </c>
      <c r="D24" s="139">
        <v>134</v>
      </c>
      <c r="E24" s="295">
        <v>189.1</v>
      </c>
      <c r="F24" s="296">
        <v>62.6</v>
      </c>
      <c r="G24" s="297">
        <v>0.57</v>
      </c>
      <c r="H24" s="297">
        <v>0</v>
      </c>
      <c r="I24" s="277">
        <f t="shared" si="0"/>
        <v>386.27</v>
      </c>
      <c r="J24" s="193" t="s">
        <v>89</v>
      </c>
    </row>
    <row r="25" ht="20.1" customHeight="1" spans="1:10">
      <c r="A25" s="222" t="s">
        <v>240</v>
      </c>
      <c r="B25" s="226"/>
      <c r="C25" s="258"/>
      <c r="D25" s="139">
        <v>130</v>
      </c>
      <c r="E25" s="295">
        <v>106.2</v>
      </c>
      <c r="F25" s="296">
        <v>114.51</v>
      </c>
      <c r="G25" s="297">
        <v>29.83</v>
      </c>
      <c r="H25" s="297">
        <v>0</v>
      </c>
      <c r="I25" s="303">
        <f t="shared" si="0"/>
        <v>380.54</v>
      </c>
      <c r="J25" s="193" t="s">
        <v>92</v>
      </c>
    </row>
    <row r="26" ht="20.1" customHeight="1" spans="1:10">
      <c r="A26" s="224" t="s">
        <v>211</v>
      </c>
      <c r="B26" s="227" t="s">
        <v>27</v>
      </c>
      <c r="C26" s="223" t="s">
        <v>76</v>
      </c>
      <c r="D26" s="139">
        <v>126</v>
      </c>
      <c r="E26" s="295">
        <v>130.2</v>
      </c>
      <c r="F26" s="296">
        <v>60.92</v>
      </c>
      <c r="G26" s="297">
        <v>0.8</v>
      </c>
      <c r="H26" s="297">
        <v>0</v>
      </c>
      <c r="I26" s="277">
        <f t="shared" si="0"/>
        <v>317.92</v>
      </c>
      <c r="J26" s="193" t="s">
        <v>123</v>
      </c>
    </row>
    <row r="27" ht="20.1" customHeight="1" spans="1:10">
      <c r="A27" s="257" t="s">
        <v>207</v>
      </c>
      <c r="B27" s="227" t="s">
        <v>27</v>
      </c>
      <c r="C27" s="223" t="s">
        <v>122</v>
      </c>
      <c r="D27" s="139">
        <v>119</v>
      </c>
      <c r="E27" s="295">
        <v>116.91</v>
      </c>
      <c r="F27" s="296">
        <v>45.19</v>
      </c>
      <c r="G27" s="297">
        <v>0</v>
      </c>
      <c r="H27" s="297">
        <v>0</v>
      </c>
      <c r="I27" s="277">
        <f t="shared" si="0"/>
        <v>281.1</v>
      </c>
      <c r="J27" s="193" t="s">
        <v>124</v>
      </c>
    </row>
    <row r="28" ht="20.1" customHeight="1" spans="1:10">
      <c r="A28" s="136"/>
      <c r="B28" s="226"/>
      <c r="C28" s="201"/>
      <c r="D28" s="259"/>
      <c r="E28" s="137"/>
      <c r="F28" s="139"/>
      <c r="G28" s="255"/>
      <c r="H28" s="144"/>
      <c r="I28" s="277"/>
      <c r="J28" s="193"/>
    </row>
    <row r="29" ht="20.1" customHeight="1" spans="1:10">
      <c r="A29" s="200"/>
      <c r="B29" s="226"/>
      <c r="C29" s="201"/>
      <c r="D29" s="139"/>
      <c r="E29" s="139"/>
      <c r="F29" s="137"/>
      <c r="G29" s="144"/>
      <c r="H29" s="144"/>
      <c r="I29" s="277"/>
      <c r="J29" s="193"/>
    </row>
    <row r="30" ht="20.1" customHeight="1" spans="1:10">
      <c r="A30" s="200"/>
      <c r="B30" s="226"/>
      <c r="C30" s="201"/>
      <c r="D30" s="139"/>
      <c r="E30" s="139"/>
      <c r="F30" s="137"/>
      <c r="G30" s="144"/>
      <c r="H30" s="144"/>
      <c r="I30" s="277"/>
      <c r="J30" s="193"/>
    </row>
    <row r="31" ht="20.1" customHeight="1" spans="1:10">
      <c r="A31" s="260"/>
      <c r="B31" s="227"/>
      <c r="C31" s="229"/>
      <c r="D31" s="131"/>
      <c r="E31" s="131"/>
      <c r="F31" s="189"/>
      <c r="G31" s="191"/>
      <c r="H31" s="191"/>
      <c r="I31" s="277"/>
      <c r="J31" s="304"/>
    </row>
    <row r="32" ht="20.1" customHeight="1" spans="1:10">
      <c r="A32" s="200"/>
      <c r="B32" s="227"/>
      <c r="C32" s="201"/>
      <c r="D32" s="139"/>
      <c r="E32" s="139"/>
      <c r="F32" s="137"/>
      <c r="G32" s="144"/>
      <c r="H32" s="144"/>
      <c r="I32" s="277"/>
      <c r="J32" s="193"/>
    </row>
    <row r="33" ht="20.1" customHeight="1" spans="1:10">
      <c r="A33" s="200"/>
      <c r="B33" s="227"/>
      <c r="C33" s="201"/>
      <c r="D33" s="139"/>
      <c r="E33" s="139"/>
      <c r="F33" s="137"/>
      <c r="G33" s="144"/>
      <c r="H33" s="144"/>
      <c r="I33" s="277"/>
      <c r="J33" s="193"/>
    </row>
    <row r="34" ht="20.1" customHeight="1" spans="1:10">
      <c r="A34" s="136"/>
      <c r="B34" s="230"/>
      <c r="C34" s="201"/>
      <c r="D34" s="139"/>
      <c r="E34" s="139"/>
      <c r="F34" s="137"/>
      <c r="G34" s="144"/>
      <c r="H34" s="144"/>
      <c r="I34" s="277"/>
      <c r="J34" s="193"/>
    </row>
    <row r="35" ht="20.1" customHeight="1" spans="1:10">
      <c r="A35" s="179"/>
      <c r="B35" s="228"/>
      <c r="C35" s="190"/>
      <c r="D35" s="131"/>
      <c r="E35" s="131"/>
      <c r="F35" s="189"/>
      <c r="G35" s="191"/>
      <c r="H35" s="191"/>
      <c r="I35" s="249"/>
      <c r="J35" s="250"/>
    </row>
    <row r="36" ht="20.1" customHeight="1" spans="1:10">
      <c r="A36" s="136"/>
      <c r="B36" s="230"/>
      <c r="C36" s="138"/>
      <c r="D36" s="139"/>
      <c r="E36" s="139"/>
      <c r="F36" s="137"/>
      <c r="G36" s="144"/>
      <c r="H36" s="144"/>
      <c r="I36" s="251"/>
      <c r="J36" s="206"/>
    </row>
    <row r="37" ht="20.1" customHeight="1" spans="1:10">
      <c r="A37" s="136"/>
      <c r="B37" s="230"/>
      <c r="C37" s="138"/>
      <c r="D37" s="139"/>
      <c r="E37" s="139"/>
      <c r="F37" s="137"/>
      <c r="G37" s="144"/>
      <c r="H37" s="144"/>
      <c r="I37" s="251"/>
      <c r="J37" s="206"/>
    </row>
    <row r="38" ht="20.1" customHeight="1" spans="1:10">
      <c r="A38" s="179"/>
      <c r="B38" s="227"/>
      <c r="C38" s="138"/>
      <c r="D38" s="139"/>
      <c r="E38" s="139"/>
      <c r="F38" s="137"/>
      <c r="G38" s="144"/>
      <c r="H38" s="144"/>
      <c r="I38" s="251"/>
      <c r="J38" s="206"/>
    </row>
    <row r="39" ht="20.1" customHeight="1" spans="1:10">
      <c r="A39" s="136"/>
      <c r="B39" s="227"/>
      <c r="C39" s="138"/>
      <c r="D39" s="139"/>
      <c r="E39" s="139"/>
      <c r="F39" s="137"/>
      <c r="G39" s="144"/>
      <c r="H39" s="144"/>
      <c r="I39" s="251"/>
      <c r="J39" s="206"/>
    </row>
    <row r="40" ht="20.1" customHeight="1" spans="1:10">
      <c r="A40" s="136"/>
      <c r="B40" s="230"/>
      <c r="C40" s="138"/>
      <c r="D40" s="139"/>
      <c r="E40" s="139"/>
      <c r="F40" s="137"/>
      <c r="G40" s="144"/>
      <c r="H40" s="144"/>
      <c r="I40" s="251"/>
      <c r="J40" s="206"/>
    </row>
    <row r="41" ht="20.1" customHeight="1" spans="1:10">
      <c r="A41" s="179"/>
      <c r="B41" s="227"/>
      <c r="C41" s="138"/>
      <c r="D41" s="139"/>
      <c r="E41" s="139"/>
      <c r="F41" s="137"/>
      <c r="G41" s="144"/>
      <c r="H41" s="144"/>
      <c r="I41" s="251"/>
      <c r="J41" s="206"/>
    </row>
    <row r="42" ht="20.1" customHeight="1" spans="1:10">
      <c r="A42" s="136"/>
      <c r="B42" s="227"/>
      <c r="C42" s="138"/>
      <c r="D42" s="139"/>
      <c r="E42" s="139"/>
      <c r="F42" s="137"/>
      <c r="G42" s="144"/>
      <c r="H42" s="144"/>
      <c r="I42" s="251"/>
      <c r="J42" s="206"/>
    </row>
    <row r="43" ht="20.1" customHeight="1" spans="1:10">
      <c r="A43" s="136"/>
      <c r="B43" s="227"/>
      <c r="C43" s="138"/>
      <c r="D43" s="139"/>
      <c r="E43" s="139"/>
      <c r="F43" s="137"/>
      <c r="G43" s="144"/>
      <c r="H43" s="144"/>
      <c r="I43" s="251"/>
      <c r="J43" s="206"/>
    </row>
    <row r="44" ht="20.1" customHeight="1" spans="1:10">
      <c r="A44" s="146"/>
      <c r="B44" s="232"/>
      <c r="C44" s="148"/>
      <c r="D44" s="149"/>
      <c r="E44" s="149"/>
      <c r="F44" s="147"/>
      <c r="G44" s="150"/>
      <c r="H44" s="150"/>
      <c r="I44" s="252"/>
      <c r="J44" s="207"/>
    </row>
  </sheetData>
  <mergeCells count="5">
    <mergeCell ref="A1:J1"/>
    <mergeCell ref="G12:J12"/>
    <mergeCell ref="I13:J13"/>
    <mergeCell ref="A13:A14"/>
    <mergeCell ref="B13:B14"/>
  </mergeCells>
  <printOptions horizontalCentered="1" verticalCentered="1"/>
  <pageMargins left="0.31" right="0.31" top="0.24" bottom="0.24" header="0.19" footer="0.21"/>
  <pageSetup paperSize="9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L41"/>
  <sheetViews>
    <sheetView workbookViewId="0">
      <selection activeCell="L21" sqref="L21"/>
    </sheetView>
  </sheetViews>
  <sheetFormatPr defaultColWidth="9.14285714285714" defaultRowHeight="15"/>
  <cols>
    <col min="1" max="1" width="17.7142857142857" customWidth="1"/>
    <col min="2" max="2" width="17.8571428571429" style="209" customWidth="1"/>
    <col min="3" max="3" width="7.71428571428571" customWidth="1"/>
    <col min="4" max="8" width="6.85714285714286" customWidth="1"/>
    <col min="9" max="9" width="7.71428571428571" style="209" customWidth="1"/>
    <col min="10" max="10" width="8.14285714285714" customWidth="1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241</v>
      </c>
      <c r="C2" s="94"/>
      <c r="D2" s="94"/>
      <c r="E2" s="94"/>
      <c r="F2" s="94"/>
      <c r="G2" s="94"/>
      <c r="H2" s="95"/>
      <c r="I2" s="233" t="s">
        <v>24</v>
      </c>
      <c r="J2" s="273" t="s">
        <v>242</v>
      </c>
    </row>
    <row r="3" ht="16.5" spans="1:10">
      <c r="A3" s="96" t="s">
        <v>26</v>
      </c>
      <c r="B3" s="210" t="s">
        <v>27</v>
      </c>
      <c r="C3" s="98"/>
      <c r="D3" s="98"/>
      <c r="E3" s="98"/>
      <c r="F3" s="98"/>
      <c r="G3" s="98"/>
      <c r="H3" s="99"/>
      <c r="I3" s="234" t="s">
        <v>28</v>
      </c>
      <c r="J3" s="154" t="s">
        <v>215</v>
      </c>
    </row>
    <row r="4" ht="16.5" spans="1:10">
      <c r="A4" s="96" t="s">
        <v>30</v>
      </c>
      <c r="B4" s="194">
        <v>40957</v>
      </c>
      <c r="C4" s="98"/>
      <c r="D4" s="98"/>
      <c r="E4" s="98"/>
      <c r="F4" s="98"/>
      <c r="G4" s="98"/>
      <c r="H4" s="99"/>
      <c r="I4" s="234" t="s">
        <v>32</v>
      </c>
      <c r="J4" s="154" t="s">
        <v>61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235"/>
      <c r="J5" s="156"/>
    </row>
    <row r="6" ht="15.75" spans="1:10">
      <c r="A6" s="101" t="s">
        <v>35</v>
      </c>
      <c r="B6" s="211"/>
      <c r="C6" s="104"/>
      <c r="D6" s="104"/>
      <c r="E6" s="104"/>
      <c r="F6" s="104"/>
      <c r="G6" s="104"/>
      <c r="H6" s="105"/>
      <c r="I6" s="236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237" t="s">
        <v>217</v>
      </c>
      <c r="J7" s="160"/>
    </row>
    <row r="8" ht="15.75" spans="1:10">
      <c r="A8" s="106" t="s">
        <v>38</v>
      </c>
      <c r="B8" s="211"/>
      <c r="C8" s="104"/>
      <c r="D8" s="104"/>
      <c r="E8" s="104"/>
      <c r="F8" s="104"/>
      <c r="G8" s="104"/>
      <c r="H8" s="99"/>
      <c r="I8" s="237" t="s">
        <v>218</v>
      </c>
      <c r="J8" s="160"/>
    </row>
    <row r="9" ht="15.75" spans="1:10">
      <c r="A9" s="106" t="s">
        <v>40</v>
      </c>
      <c r="B9" s="211"/>
      <c r="C9" s="104"/>
      <c r="D9" s="104"/>
      <c r="E9" s="104"/>
      <c r="F9" s="104"/>
      <c r="G9" s="104"/>
      <c r="H9" s="98"/>
      <c r="I9" s="238" t="s">
        <v>219</v>
      </c>
      <c r="J9" s="162"/>
    </row>
    <row r="10" ht="15.75" spans="1:10">
      <c r="A10" s="109" t="s">
        <v>42</v>
      </c>
      <c r="B10" s="211"/>
      <c r="C10" s="99"/>
      <c r="D10" s="99"/>
      <c r="E10" s="99"/>
      <c r="F10" s="99"/>
      <c r="G10" s="99"/>
      <c r="H10" s="99"/>
      <c r="I10" s="239"/>
      <c r="J10" s="164"/>
    </row>
    <row r="11" ht="15.75" spans="1:10">
      <c r="A11" s="101" t="s">
        <v>44</v>
      </c>
      <c r="B11" s="103" t="s">
        <v>59</v>
      </c>
      <c r="C11" s="104"/>
      <c r="D11" s="104"/>
      <c r="E11" s="104"/>
      <c r="F11" s="104"/>
      <c r="G11" s="104"/>
      <c r="H11" s="104"/>
      <c r="I11" s="240"/>
      <c r="J11" s="165"/>
    </row>
    <row r="12" ht="16.5" spans="1:10">
      <c r="A12" s="110" t="s">
        <v>46</v>
      </c>
      <c r="B12" s="213" t="s">
        <v>234</v>
      </c>
      <c r="C12" s="99"/>
      <c r="D12" s="99"/>
      <c r="E12" s="99"/>
      <c r="F12" s="112"/>
      <c r="G12" s="267" t="s">
        <v>235</v>
      </c>
      <c r="H12" s="268"/>
      <c r="I12" s="268"/>
      <c r="J12" s="274"/>
    </row>
    <row r="13" ht="15.75" spans="1:10">
      <c r="A13" s="115" t="s">
        <v>199</v>
      </c>
      <c r="B13" s="214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22"/>
      <c r="B14" s="215"/>
      <c r="C14" s="197" t="s">
        <v>227</v>
      </c>
      <c r="D14" s="125"/>
      <c r="E14" s="126"/>
      <c r="F14" s="125"/>
      <c r="G14" s="126"/>
      <c r="H14" s="127"/>
      <c r="I14" s="203" t="s">
        <v>57</v>
      </c>
      <c r="J14" s="204" t="s">
        <v>58</v>
      </c>
    </row>
    <row r="15" ht="18" customHeight="1" spans="1:10">
      <c r="A15" s="269" t="s">
        <v>204</v>
      </c>
      <c r="B15" s="253" t="s">
        <v>170</v>
      </c>
      <c r="C15" s="199" t="s">
        <v>171</v>
      </c>
      <c r="D15" s="174">
        <v>132</v>
      </c>
      <c r="E15" s="175">
        <v>242.93</v>
      </c>
      <c r="F15" s="176">
        <v>117.05</v>
      </c>
      <c r="G15" s="177">
        <v>18.34</v>
      </c>
      <c r="H15" s="177">
        <v>0</v>
      </c>
      <c r="I15" s="275">
        <f t="shared" ref="I15:I24" si="0">D15+E15+F15+G15+H15</f>
        <v>510.32</v>
      </c>
      <c r="J15" s="276" t="s">
        <v>61</v>
      </c>
    </row>
    <row r="16" ht="18" customHeight="1" spans="1:10">
      <c r="A16" s="270" t="s">
        <v>229</v>
      </c>
      <c r="B16" s="254"/>
      <c r="C16" s="229"/>
      <c r="D16" s="131">
        <v>122</v>
      </c>
      <c r="E16" s="132">
        <v>228.16</v>
      </c>
      <c r="F16" s="133">
        <v>116.58</v>
      </c>
      <c r="G16" s="134">
        <v>0</v>
      </c>
      <c r="H16" s="134">
        <v>0</v>
      </c>
      <c r="I16" s="277">
        <f t="shared" si="0"/>
        <v>466.74</v>
      </c>
      <c r="J16" s="278" t="s">
        <v>64</v>
      </c>
    </row>
    <row r="17" ht="18" customHeight="1" spans="1:10">
      <c r="A17" s="269" t="s">
        <v>231</v>
      </c>
      <c r="B17" s="227" t="s">
        <v>27</v>
      </c>
      <c r="C17" s="201" t="s">
        <v>71</v>
      </c>
      <c r="D17" s="139">
        <v>99</v>
      </c>
      <c r="E17" s="140">
        <v>207.1</v>
      </c>
      <c r="F17" s="141">
        <v>104.61</v>
      </c>
      <c r="G17" s="142">
        <v>32.49</v>
      </c>
      <c r="H17" s="142">
        <v>0</v>
      </c>
      <c r="I17" s="277">
        <f t="shared" si="0"/>
        <v>443.2</v>
      </c>
      <c r="J17" s="278" t="s">
        <v>69</v>
      </c>
    </row>
    <row r="18" ht="18" customHeight="1" spans="1:12">
      <c r="A18" s="269" t="s">
        <v>205</v>
      </c>
      <c r="B18" s="227" t="s">
        <v>27</v>
      </c>
      <c r="C18" s="201" t="s">
        <v>82</v>
      </c>
      <c r="D18" s="139">
        <v>133</v>
      </c>
      <c r="E18" s="140">
        <v>255.9</v>
      </c>
      <c r="F18" s="141">
        <v>51.9</v>
      </c>
      <c r="G18" s="142">
        <v>0</v>
      </c>
      <c r="H18" s="142">
        <v>0</v>
      </c>
      <c r="I18" s="277">
        <f t="shared" si="0"/>
        <v>440.8</v>
      </c>
      <c r="J18" s="279">
        <v>4</v>
      </c>
      <c r="L18" t="s">
        <v>181</v>
      </c>
    </row>
    <row r="19" ht="18" customHeight="1" spans="1:10">
      <c r="A19" s="269" t="s">
        <v>236</v>
      </c>
      <c r="B19" s="227" t="s">
        <v>27</v>
      </c>
      <c r="C19" s="201" t="s">
        <v>237</v>
      </c>
      <c r="D19" s="139">
        <v>68</v>
      </c>
      <c r="E19" s="140">
        <v>261.2</v>
      </c>
      <c r="F19" s="141">
        <v>86.67</v>
      </c>
      <c r="G19" s="142">
        <v>6.99</v>
      </c>
      <c r="H19" s="142">
        <v>0</v>
      </c>
      <c r="I19" s="277">
        <f t="shared" si="0"/>
        <v>422.86</v>
      </c>
      <c r="J19" s="279">
        <v>5</v>
      </c>
    </row>
    <row r="20" ht="18" customHeight="1" spans="1:10">
      <c r="A20" s="269" t="s">
        <v>200</v>
      </c>
      <c r="B20" s="227" t="s">
        <v>27</v>
      </c>
      <c r="C20" s="201" t="s">
        <v>60</v>
      </c>
      <c r="D20" s="139">
        <v>129</v>
      </c>
      <c r="E20" s="140">
        <v>179.52</v>
      </c>
      <c r="F20" s="141">
        <v>98.3</v>
      </c>
      <c r="G20" s="142">
        <v>11.67</v>
      </c>
      <c r="H20" s="142">
        <v>0</v>
      </c>
      <c r="I20" s="277">
        <f t="shared" si="0"/>
        <v>418.49</v>
      </c>
      <c r="J20" s="279">
        <v>6</v>
      </c>
    </row>
    <row r="21" ht="18" customHeight="1" spans="1:10">
      <c r="A21" s="269" t="s">
        <v>238</v>
      </c>
      <c r="B21" s="227" t="s">
        <v>27</v>
      </c>
      <c r="C21" s="201" t="s">
        <v>239</v>
      </c>
      <c r="D21" s="139">
        <v>101</v>
      </c>
      <c r="E21" s="140">
        <v>185.7</v>
      </c>
      <c r="F21" s="141">
        <v>110.6</v>
      </c>
      <c r="G21" s="142">
        <v>20.14</v>
      </c>
      <c r="H21" s="142">
        <v>0</v>
      </c>
      <c r="I21" s="277">
        <f t="shared" si="0"/>
        <v>417.44</v>
      </c>
      <c r="J21" s="279">
        <v>7</v>
      </c>
    </row>
    <row r="22" ht="18" customHeight="1" spans="1:10">
      <c r="A22" s="269" t="s">
        <v>211</v>
      </c>
      <c r="B22" s="227" t="s">
        <v>27</v>
      </c>
      <c r="C22" s="201" t="s">
        <v>76</v>
      </c>
      <c r="D22" s="139">
        <v>125</v>
      </c>
      <c r="E22" s="271">
        <v>203.6</v>
      </c>
      <c r="F22" s="141">
        <v>76.63</v>
      </c>
      <c r="G22" s="142">
        <v>0</v>
      </c>
      <c r="H22" s="142">
        <v>0</v>
      </c>
      <c r="I22" s="277">
        <f t="shared" si="0"/>
        <v>405.23</v>
      </c>
      <c r="J22" s="279">
        <v>8</v>
      </c>
    </row>
    <row r="23" ht="18" customHeight="1" spans="1:10">
      <c r="A23" s="272" t="s">
        <v>230</v>
      </c>
      <c r="B23" s="227" t="s">
        <v>66</v>
      </c>
      <c r="C23" s="201" t="s">
        <v>74</v>
      </c>
      <c r="D23" s="139">
        <v>131</v>
      </c>
      <c r="E23" s="140">
        <v>157.4</v>
      </c>
      <c r="F23" s="141">
        <v>82.58</v>
      </c>
      <c r="G23" s="142">
        <v>0</v>
      </c>
      <c r="H23" s="142">
        <v>0</v>
      </c>
      <c r="I23" s="277">
        <f t="shared" si="0"/>
        <v>370.98</v>
      </c>
      <c r="J23" s="279">
        <v>9</v>
      </c>
    </row>
    <row r="24" ht="18" customHeight="1" spans="1:10">
      <c r="A24" s="269" t="s">
        <v>206</v>
      </c>
      <c r="B24" s="227" t="s">
        <v>66</v>
      </c>
      <c r="C24" s="201" t="s">
        <v>85</v>
      </c>
      <c r="D24" s="139">
        <v>106</v>
      </c>
      <c r="E24" s="140">
        <v>172.3</v>
      </c>
      <c r="F24" s="141">
        <v>84.35</v>
      </c>
      <c r="G24" s="142">
        <v>0</v>
      </c>
      <c r="H24" s="142">
        <v>0</v>
      </c>
      <c r="I24" s="277">
        <f t="shared" si="0"/>
        <v>362.65</v>
      </c>
      <c r="J24" s="279">
        <v>10</v>
      </c>
    </row>
    <row r="25" ht="18" customHeight="1" spans="1:10">
      <c r="A25" s="257"/>
      <c r="B25" s="220"/>
      <c r="C25" s="258"/>
      <c r="D25" s="139"/>
      <c r="E25" s="139"/>
      <c r="F25" s="137"/>
      <c r="G25" s="144"/>
      <c r="H25" s="144"/>
      <c r="I25" s="280"/>
      <c r="J25" s="281"/>
    </row>
    <row r="26" ht="18" customHeight="1" spans="1:10">
      <c r="A26" s="224"/>
      <c r="B26" s="220"/>
      <c r="C26" s="223"/>
      <c r="D26" s="139"/>
      <c r="E26" s="139"/>
      <c r="F26" s="137"/>
      <c r="G26" s="144"/>
      <c r="H26" s="144"/>
      <c r="I26" s="280"/>
      <c r="J26" s="281"/>
    </row>
    <row r="27" ht="18" customHeight="1" spans="1:10">
      <c r="A27" s="222"/>
      <c r="B27" s="220"/>
      <c r="C27" s="223"/>
      <c r="D27" s="139"/>
      <c r="E27" s="139"/>
      <c r="F27" s="137"/>
      <c r="G27" s="144"/>
      <c r="H27" s="144"/>
      <c r="I27" s="280"/>
      <c r="J27" s="281"/>
    </row>
    <row r="28" ht="18" customHeight="1" spans="1:10">
      <c r="A28" s="200"/>
      <c r="B28" s="226"/>
      <c r="C28" s="201"/>
      <c r="D28" s="259"/>
      <c r="E28" s="137"/>
      <c r="F28" s="139"/>
      <c r="G28" s="144"/>
      <c r="H28" s="144"/>
      <c r="I28" s="280"/>
      <c r="J28" s="281"/>
    </row>
    <row r="29" ht="18" customHeight="1" spans="1:10">
      <c r="A29" s="200"/>
      <c r="B29" s="227"/>
      <c r="C29" s="201"/>
      <c r="D29" s="139"/>
      <c r="E29" s="139"/>
      <c r="F29" s="137"/>
      <c r="G29" s="144"/>
      <c r="H29" s="144"/>
      <c r="I29" s="280"/>
      <c r="J29" s="281"/>
    </row>
    <row r="30" ht="18" customHeight="1" spans="1:10">
      <c r="A30" s="136"/>
      <c r="B30" s="227"/>
      <c r="C30" s="201"/>
      <c r="D30" s="139"/>
      <c r="E30" s="139"/>
      <c r="F30" s="137"/>
      <c r="G30" s="144"/>
      <c r="H30" s="144"/>
      <c r="I30" s="280"/>
      <c r="J30" s="281"/>
    </row>
    <row r="31" ht="18" customHeight="1" spans="1:10">
      <c r="A31" s="260"/>
      <c r="B31" s="227"/>
      <c r="C31" s="229"/>
      <c r="D31" s="131"/>
      <c r="E31" s="131"/>
      <c r="F31" s="189"/>
      <c r="G31" s="191"/>
      <c r="H31" s="191"/>
      <c r="I31" s="280"/>
      <c r="J31" s="282"/>
    </row>
    <row r="32" ht="18" customHeight="1" spans="1:10">
      <c r="A32" s="200"/>
      <c r="B32" s="227"/>
      <c r="C32" s="201"/>
      <c r="D32" s="139"/>
      <c r="E32" s="139"/>
      <c r="F32" s="137"/>
      <c r="G32" s="144"/>
      <c r="H32" s="144"/>
      <c r="I32" s="280"/>
      <c r="J32" s="281"/>
    </row>
    <row r="33" ht="18" customHeight="1" spans="1:10">
      <c r="A33" s="200"/>
      <c r="B33" s="227"/>
      <c r="C33" s="201"/>
      <c r="D33" s="139"/>
      <c r="E33" s="139"/>
      <c r="F33" s="137"/>
      <c r="G33" s="144"/>
      <c r="H33" s="144"/>
      <c r="I33" s="280"/>
      <c r="J33" s="281"/>
    </row>
    <row r="34" ht="18" customHeight="1" spans="1:10">
      <c r="A34" s="136"/>
      <c r="B34" s="230"/>
      <c r="C34" s="201"/>
      <c r="D34" s="139"/>
      <c r="E34" s="139"/>
      <c r="F34" s="137"/>
      <c r="G34" s="144"/>
      <c r="H34" s="144"/>
      <c r="I34" s="277"/>
      <c r="J34" s="281"/>
    </row>
    <row r="35" ht="18" customHeight="1" spans="1:10">
      <c r="A35" s="179"/>
      <c r="B35" s="228"/>
      <c r="C35" s="190"/>
      <c r="D35" s="131"/>
      <c r="E35" s="131"/>
      <c r="F35" s="189"/>
      <c r="G35" s="191"/>
      <c r="H35" s="191"/>
      <c r="I35" s="283"/>
      <c r="J35" s="284"/>
    </row>
    <row r="36" ht="18" customHeight="1" spans="1:10">
      <c r="A36" s="136"/>
      <c r="B36" s="230"/>
      <c r="C36" s="138"/>
      <c r="D36" s="139"/>
      <c r="E36" s="139"/>
      <c r="F36" s="137"/>
      <c r="G36" s="144"/>
      <c r="H36" s="144"/>
      <c r="I36" s="285"/>
      <c r="J36" s="286"/>
    </row>
    <row r="37" ht="18" customHeight="1" spans="1:10">
      <c r="A37" s="136"/>
      <c r="B37" s="230"/>
      <c r="C37" s="138"/>
      <c r="D37" s="139"/>
      <c r="E37" s="139"/>
      <c r="F37" s="137"/>
      <c r="G37" s="144"/>
      <c r="H37" s="144"/>
      <c r="I37" s="285"/>
      <c r="J37" s="286"/>
    </row>
    <row r="38" ht="18" customHeight="1" spans="1:10">
      <c r="A38" s="179"/>
      <c r="B38" s="227"/>
      <c r="C38" s="138"/>
      <c r="D38" s="139"/>
      <c r="E38" s="139"/>
      <c r="F38" s="137"/>
      <c r="G38" s="144"/>
      <c r="H38" s="144"/>
      <c r="I38" s="285"/>
      <c r="J38" s="286"/>
    </row>
    <row r="39" ht="18" customHeight="1" spans="1:10">
      <c r="A39" s="136"/>
      <c r="B39" s="227"/>
      <c r="C39" s="138"/>
      <c r="D39" s="139"/>
      <c r="E39" s="139"/>
      <c r="F39" s="137"/>
      <c r="G39" s="144"/>
      <c r="H39" s="144"/>
      <c r="I39" s="285"/>
      <c r="J39" s="286"/>
    </row>
    <row r="40" ht="18" customHeight="1" spans="1:10">
      <c r="A40" s="136"/>
      <c r="B40" s="227"/>
      <c r="C40" s="138"/>
      <c r="D40" s="139"/>
      <c r="E40" s="139"/>
      <c r="F40" s="137"/>
      <c r="G40" s="144"/>
      <c r="H40" s="144"/>
      <c r="I40" s="285"/>
      <c r="J40" s="286"/>
    </row>
    <row r="41" ht="18" customHeight="1" spans="1:10">
      <c r="A41" s="146"/>
      <c r="B41" s="232"/>
      <c r="C41" s="148"/>
      <c r="D41" s="149"/>
      <c r="E41" s="149"/>
      <c r="F41" s="147"/>
      <c r="G41" s="150"/>
      <c r="H41" s="150"/>
      <c r="I41" s="287"/>
      <c r="J41" s="288"/>
    </row>
  </sheetData>
  <mergeCells count="5">
    <mergeCell ref="A1:J1"/>
    <mergeCell ref="G12:J12"/>
    <mergeCell ref="I13:J13"/>
    <mergeCell ref="A13:A14"/>
    <mergeCell ref="B13:B14"/>
  </mergeCells>
  <pageMargins left="0.31" right="0.31" top="0.79" bottom="0.79" header="0.31" footer="0.31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44"/>
  <sheetViews>
    <sheetView workbookViewId="0">
      <selection activeCell="P18" sqref="P18"/>
    </sheetView>
  </sheetViews>
  <sheetFormatPr defaultColWidth="9.14285714285714" defaultRowHeight="15"/>
  <cols>
    <col min="1" max="1" width="17.7142857142857" customWidth="1"/>
    <col min="2" max="2" width="17.5714285714286" style="209" customWidth="1"/>
    <col min="3" max="3" width="8" customWidth="1"/>
    <col min="4" max="6" width="6.85714285714286" customWidth="1"/>
    <col min="7" max="7" width="8" customWidth="1"/>
    <col min="8" max="8" width="7.71428571428571" customWidth="1"/>
    <col min="9" max="9" width="9.57142857142857" style="209" customWidth="1"/>
    <col min="10" max="10" width="8.14285714285714" customWidth="1"/>
  </cols>
  <sheetData>
    <row r="1" ht="32.25" customHeight="1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214</v>
      </c>
      <c r="C2" s="94"/>
      <c r="D2" s="94"/>
      <c r="E2" s="94"/>
      <c r="F2" s="94"/>
      <c r="G2" s="94"/>
      <c r="H2" s="95"/>
      <c r="I2" s="233" t="s">
        <v>24</v>
      </c>
      <c r="J2" s="154">
        <v>918</v>
      </c>
    </row>
    <row r="3" ht="16.5" spans="1:10">
      <c r="A3" s="96" t="s">
        <v>26</v>
      </c>
      <c r="B3" s="210" t="s">
        <v>27</v>
      </c>
      <c r="C3" s="98"/>
      <c r="D3" s="98"/>
      <c r="E3" s="98"/>
      <c r="F3" s="98"/>
      <c r="G3" s="98"/>
      <c r="H3" s="99"/>
      <c r="I3" s="234" t="s">
        <v>28</v>
      </c>
      <c r="J3" s="154" t="s">
        <v>243</v>
      </c>
    </row>
    <row r="4" ht="16.5" spans="1:10">
      <c r="A4" s="96" t="s">
        <v>30</v>
      </c>
      <c r="B4" s="194">
        <v>40838</v>
      </c>
      <c r="C4" s="98"/>
      <c r="D4" s="98"/>
      <c r="E4" s="98"/>
      <c r="F4" s="98"/>
      <c r="G4" s="98"/>
      <c r="H4" s="99"/>
      <c r="I4" s="234" t="s">
        <v>32</v>
      </c>
      <c r="J4" s="154" t="s">
        <v>69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235"/>
      <c r="J5" s="156"/>
    </row>
    <row r="6" ht="13.5" customHeight="1" spans="1:10">
      <c r="A6" s="101" t="s">
        <v>35</v>
      </c>
      <c r="B6" s="211">
        <v>16</v>
      </c>
      <c r="C6" s="104"/>
      <c r="D6" s="104"/>
      <c r="E6" s="104"/>
      <c r="F6" s="104"/>
      <c r="G6" s="104"/>
      <c r="H6" s="105"/>
      <c r="I6" s="236" t="s">
        <v>216</v>
      </c>
      <c r="J6" s="158"/>
    </row>
    <row r="7" ht="13.5" customHeight="1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237" t="s">
        <v>217</v>
      </c>
      <c r="J7" s="160"/>
    </row>
    <row r="8" ht="15.75" spans="1:10">
      <c r="A8" s="106" t="s">
        <v>38</v>
      </c>
      <c r="B8" s="211"/>
      <c r="C8" s="104"/>
      <c r="D8" s="104"/>
      <c r="E8" s="104"/>
      <c r="F8" s="104"/>
      <c r="G8" s="104"/>
      <c r="H8" s="99"/>
      <c r="I8" s="237" t="s">
        <v>218</v>
      </c>
      <c r="J8" s="160"/>
    </row>
    <row r="9" ht="13.5" customHeight="1" spans="1:10">
      <c r="A9" s="106" t="s">
        <v>40</v>
      </c>
      <c r="B9" s="211"/>
      <c r="C9" s="104"/>
      <c r="D9" s="104"/>
      <c r="E9" s="104"/>
      <c r="F9" s="104"/>
      <c r="G9" s="104"/>
      <c r="H9" s="98"/>
      <c r="I9" s="238" t="s">
        <v>219</v>
      </c>
      <c r="J9" s="162"/>
    </row>
    <row r="10" ht="14.25" customHeight="1" spans="1:10">
      <c r="A10" s="109" t="s">
        <v>42</v>
      </c>
      <c r="B10" s="107" t="s">
        <v>244</v>
      </c>
      <c r="C10" s="99"/>
      <c r="D10" s="99"/>
      <c r="E10" s="99"/>
      <c r="F10" s="99"/>
      <c r="G10" s="99"/>
      <c r="H10" s="99"/>
      <c r="I10" s="239"/>
      <c r="J10" s="164"/>
    </row>
    <row r="11" ht="15.75" spans="1:10">
      <c r="A11" s="101" t="s">
        <v>44</v>
      </c>
      <c r="B11" s="103" t="s">
        <v>45</v>
      </c>
      <c r="C11" s="104"/>
      <c r="D11" s="104"/>
      <c r="E11" s="104"/>
      <c r="F11" s="104"/>
      <c r="G11" s="104"/>
      <c r="H11" s="104"/>
      <c r="I11" s="240"/>
      <c r="J11" s="165"/>
    </row>
    <row r="12" ht="16.5" spans="1:10">
      <c r="A12" s="110" t="s">
        <v>46</v>
      </c>
      <c r="B12" s="211" t="s">
        <v>99</v>
      </c>
      <c r="C12" s="99"/>
      <c r="D12" s="99"/>
      <c r="E12" s="99"/>
      <c r="F12" s="112"/>
      <c r="G12" s="113" t="s">
        <v>245</v>
      </c>
      <c r="H12" s="114"/>
      <c r="I12" s="235"/>
      <c r="J12" s="156"/>
    </row>
    <row r="13" ht="15.75" spans="1:10">
      <c r="A13" s="115" t="s">
        <v>199</v>
      </c>
      <c r="B13" s="214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22"/>
      <c r="B14" s="215"/>
      <c r="C14" s="197" t="s">
        <v>227</v>
      </c>
      <c r="D14" s="125"/>
      <c r="E14" s="126"/>
      <c r="F14" s="125"/>
      <c r="G14" s="126"/>
      <c r="H14" s="127"/>
      <c r="I14" s="203" t="s">
        <v>57</v>
      </c>
      <c r="J14" s="204" t="s">
        <v>58</v>
      </c>
    </row>
    <row r="15" ht="20.1" customHeight="1" spans="1:10">
      <c r="A15" s="198" t="s">
        <v>246</v>
      </c>
      <c r="B15" s="227" t="s">
        <v>27</v>
      </c>
      <c r="C15" s="199" t="s">
        <v>79</v>
      </c>
      <c r="D15" s="174">
        <v>144</v>
      </c>
      <c r="E15" s="174">
        <v>61.28</v>
      </c>
      <c r="F15" s="129">
        <v>110.79</v>
      </c>
      <c r="G15" s="187">
        <v>22.42</v>
      </c>
      <c r="H15" s="187">
        <v>54.22</v>
      </c>
      <c r="I15" s="241">
        <f t="shared" ref="I15:I30" si="0">D15+E15+F15+G15+H15</f>
        <v>392.71</v>
      </c>
      <c r="J15" s="242" t="s">
        <v>61</v>
      </c>
    </row>
    <row r="16" ht="20.1" customHeight="1" spans="1:10">
      <c r="A16" s="260" t="s">
        <v>229</v>
      </c>
      <c r="B16" s="220" t="s">
        <v>167</v>
      </c>
      <c r="C16" s="229"/>
      <c r="D16" s="131">
        <v>128</v>
      </c>
      <c r="E16" s="131">
        <v>56.4</v>
      </c>
      <c r="F16" s="189">
        <v>121.04</v>
      </c>
      <c r="G16" s="191">
        <v>25.93</v>
      </c>
      <c r="H16" s="191">
        <v>46.54</v>
      </c>
      <c r="I16" s="265">
        <f t="shared" si="0"/>
        <v>377.91</v>
      </c>
      <c r="J16" s="263" t="s">
        <v>64</v>
      </c>
    </row>
    <row r="17" ht="20.1" customHeight="1" spans="1:10">
      <c r="A17" s="200" t="s">
        <v>205</v>
      </c>
      <c r="B17" s="226" t="s">
        <v>27</v>
      </c>
      <c r="C17" s="201" t="s">
        <v>82</v>
      </c>
      <c r="D17" s="139">
        <v>135</v>
      </c>
      <c r="E17" s="139">
        <v>63.98</v>
      </c>
      <c r="F17" s="137">
        <v>92.69</v>
      </c>
      <c r="G17" s="144">
        <v>13.46</v>
      </c>
      <c r="H17" s="144">
        <v>40.5</v>
      </c>
      <c r="I17" s="265">
        <f t="shared" si="0"/>
        <v>345.63</v>
      </c>
      <c r="J17" s="244" t="s">
        <v>69</v>
      </c>
    </row>
    <row r="18" ht="20.1" customHeight="1" spans="1:12">
      <c r="A18" s="136" t="s">
        <v>238</v>
      </c>
      <c r="B18" s="227" t="s">
        <v>27</v>
      </c>
      <c r="C18" s="201" t="s">
        <v>239</v>
      </c>
      <c r="D18" s="139">
        <v>112</v>
      </c>
      <c r="E18" s="139">
        <v>81.4</v>
      </c>
      <c r="F18" s="137">
        <v>114.81</v>
      </c>
      <c r="G18" s="144">
        <v>37.07</v>
      </c>
      <c r="H18" s="144">
        <v>0</v>
      </c>
      <c r="I18" s="265">
        <f t="shared" si="0"/>
        <v>345.28</v>
      </c>
      <c r="J18" s="264" t="s">
        <v>72</v>
      </c>
      <c r="L18" t="s">
        <v>181</v>
      </c>
    </row>
    <row r="19" ht="20.1" customHeight="1" spans="1:10">
      <c r="A19" s="200" t="s">
        <v>212</v>
      </c>
      <c r="B19" s="227" t="s">
        <v>27</v>
      </c>
      <c r="C19" s="201"/>
      <c r="D19" s="139">
        <v>121</v>
      </c>
      <c r="E19" s="139">
        <v>55.71</v>
      </c>
      <c r="F19" s="137">
        <v>105.8</v>
      </c>
      <c r="G19" s="144">
        <v>26</v>
      </c>
      <c r="H19" s="144">
        <v>34.47</v>
      </c>
      <c r="I19" s="265">
        <f t="shared" si="0"/>
        <v>342.98</v>
      </c>
      <c r="J19" s="245" t="s">
        <v>75</v>
      </c>
    </row>
    <row r="20" ht="20.1" customHeight="1" spans="1:10">
      <c r="A20" s="136" t="s">
        <v>211</v>
      </c>
      <c r="B20" s="226" t="s">
        <v>27</v>
      </c>
      <c r="C20" s="201" t="s">
        <v>76</v>
      </c>
      <c r="D20" s="139">
        <v>120</v>
      </c>
      <c r="E20" s="139">
        <v>67.38</v>
      </c>
      <c r="F20" s="137">
        <v>92.7</v>
      </c>
      <c r="G20" s="144">
        <v>0</v>
      </c>
      <c r="H20" s="144">
        <v>50.16</v>
      </c>
      <c r="I20" s="265">
        <f t="shared" si="0"/>
        <v>330.24</v>
      </c>
      <c r="J20" s="245" t="s">
        <v>77</v>
      </c>
    </row>
    <row r="21" ht="20.1" customHeight="1" spans="1:10">
      <c r="A21" s="136" t="s">
        <v>247</v>
      </c>
      <c r="B21" s="227" t="s">
        <v>248</v>
      </c>
      <c r="C21" s="201"/>
      <c r="D21" s="136">
        <v>134</v>
      </c>
      <c r="E21" s="139">
        <v>57.11</v>
      </c>
      <c r="F21" s="137">
        <v>105.4</v>
      </c>
      <c r="G21" s="144">
        <v>27.05</v>
      </c>
      <c r="H21" s="145">
        <v>0</v>
      </c>
      <c r="I21" s="265">
        <f t="shared" si="0"/>
        <v>323.56</v>
      </c>
      <c r="J21" s="245" t="s">
        <v>80</v>
      </c>
    </row>
    <row r="22" ht="20.1" customHeight="1" spans="1:10">
      <c r="A22" s="200" t="s">
        <v>206</v>
      </c>
      <c r="B22" s="227" t="s">
        <v>66</v>
      </c>
      <c r="C22" s="201" t="s">
        <v>85</v>
      </c>
      <c r="D22" s="131">
        <v>137</v>
      </c>
      <c r="E22" s="131">
        <v>56.21</v>
      </c>
      <c r="F22" s="189">
        <v>104.86</v>
      </c>
      <c r="G22" s="191">
        <v>16.91</v>
      </c>
      <c r="H22" s="191">
        <v>0</v>
      </c>
      <c r="I22" s="265">
        <f t="shared" si="0"/>
        <v>314.98</v>
      </c>
      <c r="J22" s="245" t="s">
        <v>83</v>
      </c>
    </row>
    <row r="23" ht="20.1" customHeight="1" spans="1:10">
      <c r="A23" s="200" t="s">
        <v>204</v>
      </c>
      <c r="B23" s="227" t="s">
        <v>170</v>
      </c>
      <c r="C23" s="201" t="s">
        <v>171</v>
      </c>
      <c r="D23" s="139">
        <v>95</v>
      </c>
      <c r="E23" s="139">
        <v>55.76</v>
      </c>
      <c r="F23" s="137">
        <v>110.63</v>
      </c>
      <c r="G23" s="144">
        <v>34.14</v>
      </c>
      <c r="H23" s="144">
        <v>0</v>
      </c>
      <c r="I23" s="265">
        <f t="shared" si="0"/>
        <v>295.53</v>
      </c>
      <c r="J23" s="245" t="s">
        <v>86</v>
      </c>
    </row>
    <row r="24" ht="20.1" customHeight="1" spans="1:10">
      <c r="A24" s="136" t="s">
        <v>249</v>
      </c>
      <c r="B24" s="220" t="s">
        <v>250</v>
      </c>
      <c r="C24" s="138"/>
      <c r="D24" s="139">
        <v>98</v>
      </c>
      <c r="E24" s="139">
        <v>78.24</v>
      </c>
      <c r="F24" s="137">
        <v>105.91</v>
      </c>
      <c r="G24" s="144">
        <v>6.82</v>
      </c>
      <c r="H24" s="144">
        <v>0</v>
      </c>
      <c r="I24" s="265">
        <f t="shared" si="0"/>
        <v>288.97</v>
      </c>
      <c r="J24" s="245" t="s">
        <v>89</v>
      </c>
    </row>
    <row r="25" ht="20.1" customHeight="1" spans="1:10">
      <c r="A25" s="222" t="s">
        <v>251</v>
      </c>
      <c r="B25" s="227" t="s">
        <v>27</v>
      </c>
      <c r="C25" s="258"/>
      <c r="D25" s="139">
        <v>131</v>
      </c>
      <c r="E25" s="139">
        <v>60.92</v>
      </c>
      <c r="F25" s="137">
        <v>43.17</v>
      </c>
      <c r="G25" s="144">
        <v>0</v>
      </c>
      <c r="H25" s="144">
        <v>47.64</v>
      </c>
      <c r="I25" s="265">
        <f t="shared" si="0"/>
        <v>282.73</v>
      </c>
      <c r="J25" s="245" t="s">
        <v>92</v>
      </c>
    </row>
    <row r="26" ht="20.1" customHeight="1" spans="1:10">
      <c r="A26" s="224" t="s">
        <v>252</v>
      </c>
      <c r="B26" s="227" t="s">
        <v>248</v>
      </c>
      <c r="C26" s="223"/>
      <c r="D26" s="139">
        <v>128</v>
      </c>
      <c r="E26" s="139">
        <v>54.48</v>
      </c>
      <c r="F26" s="137">
        <v>98.71</v>
      </c>
      <c r="G26" s="144">
        <v>0</v>
      </c>
      <c r="H26" s="144">
        <v>0</v>
      </c>
      <c r="I26" s="265">
        <f t="shared" si="0"/>
        <v>281.19</v>
      </c>
      <c r="J26" s="245" t="s">
        <v>123</v>
      </c>
    </row>
    <row r="27" ht="20.1" customHeight="1" spans="1:10">
      <c r="A27" s="257" t="s">
        <v>200</v>
      </c>
      <c r="B27" s="226" t="s">
        <v>27</v>
      </c>
      <c r="C27" s="223" t="s">
        <v>60</v>
      </c>
      <c r="D27" s="139">
        <v>128</v>
      </c>
      <c r="E27" s="139">
        <v>45.49</v>
      </c>
      <c r="F27" s="137">
        <v>107.22</v>
      </c>
      <c r="G27" s="255">
        <v>0</v>
      </c>
      <c r="H27" s="144">
        <v>0</v>
      </c>
      <c r="I27" s="265">
        <f t="shared" si="0"/>
        <v>280.71</v>
      </c>
      <c r="J27" s="245" t="s">
        <v>124</v>
      </c>
    </row>
    <row r="28" ht="20.1" customHeight="1" spans="1:10">
      <c r="A28" s="200" t="s">
        <v>253</v>
      </c>
      <c r="B28" s="226" t="s">
        <v>27</v>
      </c>
      <c r="C28" s="201" t="s">
        <v>122</v>
      </c>
      <c r="D28" s="259">
        <v>107</v>
      </c>
      <c r="E28" s="137">
        <v>64.13</v>
      </c>
      <c r="F28" s="139">
        <v>77.57</v>
      </c>
      <c r="G28" s="144">
        <v>4.13</v>
      </c>
      <c r="H28" s="144">
        <v>0</v>
      </c>
      <c r="I28" s="265">
        <f t="shared" si="0"/>
        <v>252.83</v>
      </c>
      <c r="J28" s="245" t="s">
        <v>125</v>
      </c>
    </row>
    <row r="29" ht="20.1" customHeight="1" spans="1:10">
      <c r="A29" s="200" t="s">
        <v>254</v>
      </c>
      <c r="B29" s="227" t="s">
        <v>27</v>
      </c>
      <c r="C29" s="201"/>
      <c r="D29" s="139">
        <v>108</v>
      </c>
      <c r="E29" s="139">
        <v>55.5</v>
      </c>
      <c r="F29" s="137">
        <v>77.66</v>
      </c>
      <c r="G29" s="144">
        <v>10.75</v>
      </c>
      <c r="H29" s="144">
        <v>0</v>
      </c>
      <c r="I29" s="265">
        <f t="shared" si="0"/>
        <v>251.91</v>
      </c>
      <c r="J29" s="245" t="s">
        <v>172</v>
      </c>
    </row>
    <row r="30" ht="20.1" customHeight="1" spans="1:10">
      <c r="A30" s="200" t="s">
        <v>255</v>
      </c>
      <c r="B30" s="226" t="s">
        <v>27</v>
      </c>
      <c r="C30" s="201" t="s">
        <v>256</v>
      </c>
      <c r="D30" s="139">
        <v>83</v>
      </c>
      <c r="E30" s="256">
        <v>45.96</v>
      </c>
      <c r="F30" s="137">
        <v>77.14</v>
      </c>
      <c r="G30" s="144">
        <v>0</v>
      </c>
      <c r="H30" s="144">
        <v>0</v>
      </c>
      <c r="I30" s="265">
        <f t="shared" si="0"/>
        <v>206.1</v>
      </c>
      <c r="J30" s="245" t="s">
        <v>173</v>
      </c>
    </row>
    <row r="31" ht="20.1" customHeight="1" spans="1:10">
      <c r="A31" s="260" t="s">
        <v>257</v>
      </c>
      <c r="B31" s="226"/>
      <c r="C31" s="229"/>
      <c r="D31" s="131">
        <v>116</v>
      </c>
      <c r="E31" s="228" t="s">
        <v>68</v>
      </c>
      <c r="F31" s="189">
        <v>76.09</v>
      </c>
      <c r="G31" s="266" t="s">
        <v>68</v>
      </c>
      <c r="H31" s="191">
        <v>0</v>
      </c>
      <c r="I31" s="265">
        <f>D31+F31+H31</f>
        <v>192.09</v>
      </c>
      <c r="J31" s="246" t="s">
        <v>176</v>
      </c>
    </row>
    <row r="32" ht="20.1" customHeight="1" spans="1:10">
      <c r="A32" s="200"/>
      <c r="B32" s="227"/>
      <c r="C32" s="201"/>
      <c r="D32" s="139"/>
      <c r="E32" s="139"/>
      <c r="F32" s="137"/>
      <c r="G32" s="144"/>
      <c r="H32" s="144"/>
      <c r="I32" s="262"/>
      <c r="J32" s="245"/>
    </row>
    <row r="33" ht="20.1" customHeight="1" spans="1:10">
      <c r="A33" s="200"/>
      <c r="B33" s="227"/>
      <c r="C33" s="201"/>
      <c r="D33" s="139"/>
      <c r="E33" s="139"/>
      <c r="F33" s="137"/>
      <c r="G33" s="144"/>
      <c r="H33" s="144"/>
      <c r="I33" s="262"/>
      <c r="J33" s="245"/>
    </row>
    <row r="34" ht="20.1" customHeight="1" spans="1:10">
      <c r="A34" s="136"/>
      <c r="B34" s="230"/>
      <c r="C34" s="201"/>
      <c r="D34" s="139"/>
      <c r="E34" s="139"/>
      <c r="F34" s="137"/>
      <c r="G34" s="144"/>
      <c r="H34" s="144"/>
      <c r="I34" s="243"/>
      <c r="J34" s="245"/>
    </row>
    <row r="35" ht="20.1" customHeight="1" spans="1:10">
      <c r="A35" s="179"/>
      <c r="B35" s="228"/>
      <c r="C35" s="190"/>
      <c r="D35" s="131"/>
      <c r="E35" s="131"/>
      <c r="F35" s="189"/>
      <c r="G35" s="191"/>
      <c r="H35" s="191"/>
      <c r="I35" s="249"/>
      <c r="J35" s="250"/>
    </row>
    <row r="36" ht="20.1" customHeight="1" spans="1:10">
      <c r="A36" s="136"/>
      <c r="B36" s="230"/>
      <c r="C36" s="138"/>
      <c r="D36" s="139"/>
      <c r="E36" s="139"/>
      <c r="F36" s="137"/>
      <c r="G36" s="144"/>
      <c r="H36" s="144"/>
      <c r="I36" s="251"/>
      <c r="J36" s="206"/>
    </row>
    <row r="37" ht="20.1" customHeight="1" spans="1:10">
      <c r="A37" s="136"/>
      <c r="B37" s="230"/>
      <c r="C37" s="138"/>
      <c r="D37" s="139"/>
      <c r="E37" s="139"/>
      <c r="F37" s="137"/>
      <c r="G37" s="144"/>
      <c r="H37" s="144"/>
      <c r="I37" s="251"/>
      <c r="J37" s="206"/>
    </row>
    <row r="38" ht="20.1" customHeight="1" spans="1:10">
      <c r="A38" s="179"/>
      <c r="B38" s="227"/>
      <c r="C38" s="138"/>
      <c r="D38" s="139"/>
      <c r="E38" s="139"/>
      <c r="F38" s="137"/>
      <c r="G38" s="144"/>
      <c r="H38" s="144"/>
      <c r="I38" s="251"/>
      <c r="J38" s="206"/>
    </row>
    <row r="39" ht="20.1" customHeight="1" spans="1:10">
      <c r="A39" s="136"/>
      <c r="B39" s="227"/>
      <c r="C39" s="138"/>
      <c r="D39" s="139"/>
      <c r="E39" s="139"/>
      <c r="F39" s="137"/>
      <c r="G39" s="144"/>
      <c r="H39" s="144"/>
      <c r="I39" s="251"/>
      <c r="J39" s="206"/>
    </row>
    <row r="40" ht="20.1" customHeight="1" spans="1:10">
      <c r="A40" s="136"/>
      <c r="B40" s="230"/>
      <c r="C40" s="138"/>
      <c r="D40" s="139"/>
      <c r="E40" s="139"/>
      <c r="F40" s="137"/>
      <c r="G40" s="144"/>
      <c r="H40" s="144"/>
      <c r="I40" s="251"/>
      <c r="J40" s="206"/>
    </row>
    <row r="41" ht="20.1" customHeight="1" spans="1:10">
      <c r="A41" s="179"/>
      <c r="B41" s="227"/>
      <c r="C41" s="138"/>
      <c r="D41" s="139"/>
      <c r="E41" s="139"/>
      <c r="F41" s="137"/>
      <c r="G41" s="144"/>
      <c r="H41" s="144"/>
      <c r="I41" s="251"/>
      <c r="J41" s="206"/>
    </row>
    <row r="42" ht="20.1" customHeight="1" spans="1:10">
      <c r="A42" s="136"/>
      <c r="B42" s="227"/>
      <c r="C42" s="138"/>
      <c r="D42" s="139"/>
      <c r="E42" s="139"/>
      <c r="F42" s="137"/>
      <c r="G42" s="144"/>
      <c r="H42" s="144"/>
      <c r="I42" s="251"/>
      <c r="J42" s="206"/>
    </row>
    <row r="43" ht="20.1" customHeight="1" spans="1:10">
      <c r="A43" s="136"/>
      <c r="B43" s="227"/>
      <c r="C43" s="138"/>
      <c r="D43" s="139"/>
      <c r="E43" s="139"/>
      <c r="F43" s="137"/>
      <c r="G43" s="144"/>
      <c r="H43" s="144"/>
      <c r="I43" s="251"/>
      <c r="J43" s="206"/>
    </row>
    <row r="44" ht="20.1" customHeight="1" spans="1:10">
      <c r="A44" s="146"/>
      <c r="B44" s="232"/>
      <c r="C44" s="148"/>
      <c r="D44" s="149"/>
      <c r="E44" s="149"/>
      <c r="F44" s="147"/>
      <c r="G44" s="150"/>
      <c r="H44" s="150"/>
      <c r="I44" s="252"/>
      <c r="J44" s="207"/>
    </row>
  </sheetData>
  <mergeCells count="4">
    <mergeCell ref="A1:J1"/>
    <mergeCell ref="I13:J13"/>
    <mergeCell ref="A13:A14"/>
    <mergeCell ref="B13:B14"/>
  </mergeCells>
  <printOptions horizontalCentered="1" verticalCentered="1"/>
  <pageMargins left="0.31" right="0.31" top="0.24" bottom="0.24" header="0.19" footer="0.21"/>
  <pageSetup paperSize="9" orientation="portrait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44"/>
  <sheetViews>
    <sheetView workbookViewId="0">
      <selection activeCell="P18" sqref="P18"/>
    </sheetView>
  </sheetViews>
  <sheetFormatPr defaultColWidth="9.14285714285714" defaultRowHeight="15"/>
  <cols>
    <col min="1" max="1" width="17.7142857142857" customWidth="1"/>
    <col min="2" max="2" width="17.8571428571429" style="209" customWidth="1"/>
    <col min="3" max="3" width="7.71428571428571" customWidth="1"/>
    <col min="4" max="8" width="6.85714285714286" customWidth="1"/>
    <col min="9" max="9" width="10.2857142857143" style="209" customWidth="1"/>
    <col min="10" max="10" width="8.14285714285714" customWidth="1"/>
  </cols>
  <sheetData>
    <row r="1" ht="32.25" customHeight="1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214</v>
      </c>
      <c r="C2" s="94"/>
      <c r="D2" s="94"/>
      <c r="E2" s="94"/>
      <c r="F2" s="94"/>
      <c r="G2" s="94"/>
      <c r="H2" s="95"/>
      <c r="I2" s="233" t="s">
        <v>24</v>
      </c>
      <c r="J2" s="154">
        <v>912</v>
      </c>
    </row>
    <row r="3" ht="16.5" spans="1:10">
      <c r="A3" s="96" t="s">
        <v>26</v>
      </c>
      <c r="B3" s="210" t="s">
        <v>27</v>
      </c>
      <c r="C3" s="98"/>
      <c r="D3" s="98"/>
      <c r="E3" s="98"/>
      <c r="F3" s="98"/>
      <c r="G3" s="98"/>
      <c r="H3" s="99"/>
      <c r="I3" s="234" t="s">
        <v>28</v>
      </c>
      <c r="J3" s="154" t="s">
        <v>243</v>
      </c>
    </row>
    <row r="4" ht="16.5" spans="1:10">
      <c r="A4" s="96" t="s">
        <v>30</v>
      </c>
      <c r="B4" s="194">
        <v>40733</v>
      </c>
      <c r="C4" s="98"/>
      <c r="D4" s="98"/>
      <c r="E4" s="98"/>
      <c r="F4" s="98"/>
      <c r="G4" s="98"/>
      <c r="H4" s="99"/>
      <c r="I4" s="234" t="s">
        <v>32</v>
      </c>
      <c r="J4" s="154" t="s">
        <v>64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235"/>
      <c r="J5" s="156"/>
    </row>
    <row r="6" ht="13.5" customHeight="1" spans="1:10">
      <c r="A6" s="101" t="s">
        <v>35</v>
      </c>
      <c r="B6" s="211">
        <v>17</v>
      </c>
      <c r="C6" s="104"/>
      <c r="D6" s="104"/>
      <c r="E6" s="104"/>
      <c r="F6" s="104"/>
      <c r="G6" s="104"/>
      <c r="H6" s="105"/>
      <c r="I6" s="236" t="s">
        <v>216</v>
      </c>
      <c r="J6" s="158"/>
    </row>
    <row r="7" ht="13.5" customHeight="1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237" t="s">
        <v>217</v>
      </c>
      <c r="J7" s="160"/>
    </row>
    <row r="8" ht="15.75" spans="1:10">
      <c r="A8" s="106" t="s">
        <v>38</v>
      </c>
      <c r="B8" s="211"/>
      <c r="C8" s="104"/>
      <c r="D8" s="104"/>
      <c r="E8" s="104"/>
      <c r="F8" s="104"/>
      <c r="G8" s="104"/>
      <c r="H8" s="99"/>
      <c r="I8" s="237" t="s">
        <v>218</v>
      </c>
      <c r="J8" s="160"/>
    </row>
    <row r="9" ht="13.5" customHeight="1" spans="1:10">
      <c r="A9" s="106" t="s">
        <v>40</v>
      </c>
      <c r="B9" s="211"/>
      <c r="C9" s="104"/>
      <c r="D9" s="104"/>
      <c r="E9" s="104"/>
      <c r="F9" s="104"/>
      <c r="G9" s="104"/>
      <c r="H9" s="98"/>
      <c r="I9" s="238" t="s">
        <v>219</v>
      </c>
      <c r="J9" s="162"/>
    </row>
    <row r="10" ht="14.25" customHeight="1" spans="1:10">
      <c r="A10" s="109" t="s">
        <v>42</v>
      </c>
      <c r="B10" s="212"/>
      <c r="C10" s="99"/>
      <c r="D10" s="99"/>
      <c r="E10" s="99"/>
      <c r="F10" s="99"/>
      <c r="G10" s="99"/>
      <c r="H10" s="99"/>
      <c r="I10" s="239"/>
      <c r="J10" s="164"/>
    </row>
    <row r="11" ht="15.75" spans="1:10">
      <c r="A11" s="101" t="s">
        <v>44</v>
      </c>
      <c r="B11" s="211" t="s">
        <v>99</v>
      </c>
      <c r="C11" s="104"/>
      <c r="D11" s="104"/>
      <c r="E11" s="104"/>
      <c r="F11" s="104"/>
      <c r="G11" s="104"/>
      <c r="H11" s="104"/>
      <c r="I11" s="240"/>
      <c r="J11" s="165"/>
    </row>
    <row r="12" ht="16.5" spans="1:10">
      <c r="A12" s="110" t="s">
        <v>46</v>
      </c>
      <c r="B12" s="213" t="s">
        <v>258</v>
      </c>
      <c r="C12" s="99"/>
      <c r="D12" s="99"/>
      <c r="E12" s="99"/>
      <c r="F12" s="112"/>
      <c r="G12" s="113" t="s">
        <v>259</v>
      </c>
      <c r="H12" s="114"/>
      <c r="I12" s="235"/>
      <c r="J12" s="156"/>
    </row>
    <row r="13" ht="15.75" spans="1:10">
      <c r="A13" s="115" t="s">
        <v>199</v>
      </c>
      <c r="B13" s="214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22"/>
      <c r="B14" s="215"/>
      <c r="C14" s="197" t="s">
        <v>227</v>
      </c>
      <c r="D14" s="125"/>
      <c r="E14" s="126"/>
      <c r="F14" s="125"/>
      <c r="G14" s="126"/>
      <c r="H14" s="127"/>
      <c r="I14" s="203" t="s">
        <v>57</v>
      </c>
      <c r="J14" s="204" t="s">
        <v>58</v>
      </c>
    </row>
    <row r="15" ht="20.1" customHeight="1" spans="1:10">
      <c r="A15" s="128" t="s">
        <v>247</v>
      </c>
      <c r="B15" s="227" t="s">
        <v>248</v>
      </c>
      <c r="C15" s="199"/>
      <c r="D15" s="174">
        <v>126</v>
      </c>
      <c r="E15" s="174">
        <v>65.4</v>
      </c>
      <c r="F15" s="129">
        <v>124.56</v>
      </c>
      <c r="G15" s="187">
        <v>14</v>
      </c>
      <c r="H15" s="187">
        <v>26.51</v>
      </c>
      <c r="I15" s="241">
        <f t="shared" ref="I15:I31" si="0">D15+E15+F15+G15+H15</f>
        <v>356.47</v>
      </c>
      <c r="J15" s="242" t="s">
        <v>61</v>
      </c>
    </row>
    <row r="16" ht="20.1" customHeight="1" spans="1:10">
      <c r="A16" s="179" t="s">
        <v>238</v>
      </c>
      <c r="B16" s="220" t="s">
        <v>27</v>
      </c>
      <c r="C16" s="229" t="s">
        <v>239</v>
      </c>
      <c r="D16" s="131">
        <v>107</v>
      </c>
      <c r="E16" s="131">
        <v>59.87</v>
      </c>
      <c r="F16" s="189">
        <v>121.36</v>
      </c>
      <c r="G16" s="191">
        <v>11.48</v>
      </c>
      <c r="H16" s="191">
        <v>29.59</v>
      </c>
      <c r="I16" s="265">
        <f t="shared" si="0"/>
        <v>329.3</v>
      </c>
      <c r="J16" s="263" t="s">
        <v>64</v>
      </c>
    </row>
    <row r="17" ht="20.1" customHeight="1" spans="1:10">
      <c r="A17" s="200" t="s">
        <v>253</v>
      </c>
      <c r="B17" s="226" t="s">
        <v>27</v>
      </c>
      <c r="C17" s="201" t="s">
        <v>122</v>
      </c>
      <c r="D17" s="139">
        <v>111</v>
      </c>
      <c r="E17" s="139">
        <v>58.57</v>
      </c>
      <c r="F17" s="137">
        <v>101.74</v>
      </c>
      <c r="G17" s="144">
        <v>1.77</v>
      </c>
      <c r="H17" s="144">
        <v>38.71</v>
      </c>
      <c r="I17" s="265">
        <f t="shared" si="0"/>
        <v>311.79</v>
      </c>
      <c r="J17" s="244" t="s">
        <v>69</v>
      </c>
    </row>
    <row r="18" ht="20.1" customHeight="1" spans="1:12">
      <c r="A18" s="200" t="s">
        <v>246</v>
      </c>
      <c r="B18" s="227" t="s">
        <v>27</v>
      </c>
      <c r="C18" s="201" t="s">
        <v>79</v>
      </c>
      <c r="D18" s="139">
        <v>117</v>
      </c>
      <c r="E18" s="139">
        <v>45.6</v>
      </c>
      <c r="F18" s="137">
        <v>80.6</v>
      </c>
      <c r="G18" s="144">
        <v>28.7</v>
      </c>
      <c r="H18" s="144">
        <v>35.9</v>
      </c>
      <c r="I18" s="265">
        <f t="shared" si="0"/>
        <v>307.8</v>
      </c>
      <c r="J18" s="264" t="s">
        <v>72</v>
      </c>
      <c r="L18" t="s">
        <v>181</v>
      </c>
    </row>
    <row r="19" ht="20.1" customHeight="1" spans="1:10">
      <c r="A19" s="200" t="s">
        <v>206</v>
      </c>
      <c r="B19" s="227" t="s">
        <v>66</v>
      </c>
      <c r="C19" s="201" t="s">
        <v>85</v>
      </c>
      <c r="D19" s="139">
        <v>124</v>
      </c>
      <c r="E19" s="139">
        <v>52.75</v>
      </c>
      <c r="F19" s="137">
        <v>86.21</v>
      </c>
      <c r="G19" s="144">
        <v>15.27</v>
      </c>
      <c r="H19" s="144">
        <v>27.37</v>
      </c>
      <c r="I19" s="265">
        <f t="shared" si="0"/>
        <v>305.6</v>
      </c>
      <c r="J19" s="245" t="s">
        <v>75</v>
      </c>
    </row>
    <row r="20" ht="20.1" customHeight="1" spans="1:10">
      <c r="A20" s="200" t="s">
        <v>260</v>
      </c>
      <c r="B20" s="227"/>
      <c r="C20" s="201"/>
      <c r="D20" s="139">
        <v>103</v>
      </c>
      <c r="E20" s="139">
        <v>66.73</v>
      </c>
      <c r="F20" s="137">
        <v>114.06</v>
      </c>
      <c r="G20" s="144">
        <v>20.01</v>
      </c>
      <c r="H20" s="144">
        <v>0</v>
      </c>
      <c r="I20" s="265">
        <f t="shared" si="0"/>
        <v>303.8</v>
      </c>
      <c r="J20" s="245" t="s">
        <v>77</v>
      </c>
    </row>
    <row r="21" ht="20.1" customHeight="1" spans="1:10">
      <c r="A21" s="200" t="s">
        <v>205</v>
      </c>
      <c r="B21" s="226" t="s">
        <v>27</v>
      </c>
      <c r="C21" s="201" t="s">
        <v>82</v>
      </c>
      <c r="D21" s="139">
        <v>130</v>
      </c>
      <c r="E21" s="139">
        <v>49.19</v>
      </c>
      <c r="F21" s="137">
        <v>94.26</v>
      </c>
      <c r="G21" s="144">
        <v>4.95</v>
      </c>
      <c r="H21" s="144">
        <v>22.52</v>
      </c>
      <c r="I21" s="265">
        <f t="shared" si="0"/>
        <v>300.92</v>
      </c>
      <c r="J21" s="245" t="s">
        <v>80</v>
      </c>
    </row>
    <row r="22" ht="20.1" customHeight="1" spans="1:10">
      <c r="A22" s="200" t="s">
        <v>252</v>
      </c>
      <c r="B22" s="227" t="s">
        <v>248</v>
      </c>
      <c r="C22" s="201"/>
      <c r="D22" s="139">
        <v>109</v>
      </c>
      <c r="E22" s="139">
        <v>54.24</v>
      </c>
      <c r="F22" s="137">
        <v>93.86</v>
      </c>
      <c r="G22" s="144">
        <v>12.1</v>
      </c>
      <c r="H22" s="144">
        <v>27.28</v>
      </c>
      <c r="I22" s="265">
        <f t="shared" si="0"/>
        <v>296.48</v>
      </c>
      <c r="J22" s="245" t="s">
        <v>83</v>
      </c>
    </row>
    <row r="23" ht="20.1" customHeight="1" spans="1:10">
      <c r="A23" s="136" t="s">
        <v>249</v>
      </c>
      <c r="B23" s="227"/>
      <c r="C23" s="138"/>
      <c r="D23" s="139">
        <v>98</v>
      </c>
      <c r="E23" s="139">
        <v>62.87</v>
      </c>
      <c r="F23" s="137">
        <v>93.09</v>
      </c>
      <c r="G23" s="144">
        <v>10.49</v>
      </c>
      <c r="H23" s="144">
        <v>23.03</v>
      </c>
      <c r="I23" s="265">
        <f t="shared" si="0"/>
        <v>287.48</v>
      </c>
      <c r="J23" s="245" t="s">
        <v>86</v>
      </c>
    </row>
    <row r="24" ht="20.1" customHeight="1" spans="1:10">
      <c r="A24" s="200" t="s">
        <v>204</v>
      </c>
      <c r="B24" s="220" t="s">
        <v>170</v>
      </c>
      <c r="C24" s="201" t="s">
        <v>171</v>
      </c>
      <c r="D24" s="139">
        <v>93</v>
      </c>
      <c r="E24" s="139">
        <v>49.6</v>
      </c>
      <c r="F24" s="137">
        <v>103.84</v>
      </c>
      <c r="G24" s="144">
        <v>6.51</v>
      </c>
      <c r="H24" s="144">
        <v>31.3</v>
      </c>
      <c r="I24" s="265">
        <f t="shared" si="0"/>
        <v>284.25</v>
      </c>
      <c r="J24" s="245" t="s">
        <v>89</v>
      </c>
    </row>
    <row r="25" ht="20.1" customHeight="1" spans="1:10">
      <c r="A25" s="257" t="s">
        <v>211</v>
      </c>
      <c r="B25" s="226" t="s">
        <v>27</v>
      </c>
      <c r="C25" s="258" t="s">
        <v>76</v>
      </c>
      <c r="D25" s="139">
        <v>80</v>
      </c>
      <c r="E25" s="139">
        <v>40.57</v>
      </c>
      <c r="F25" s="137">
        <v>63.27</v>
      </c>
      <c r="G25" s="144">
        <v>8.68</v>
      </c>
      <c r="H25" s="144">
        <v>37.24</v>
      </c>
      <c r="I25" s="265">
        <f t="shared" si="0"/>
        <v>229.76</v>
      </c>
      <c r="J25" s="245" t="s">
        <v>92</v>
      </c>
    </row>
    <row r="26" ht="20.1" customHeight="1" spans="1:10">
      <c r="A26" s="224" t="s">
        <v>261</v>
      </c>
      <c r="B26" s="226" t="s">
        <v>27</v>
      </c>
      <c r="C26" s="223" t="s">
        <v>118</v>
      </c>
      <c r="D26" s="139">
        <v>104</v>
      </c>
      <c r="E26" s="139">
        <v>52.33</v>
      </c>
      <c r="F26" s="137">
        <v>56.35</v>
      </c>
      <c r="G26" s="144">
        <v>0</v>
      </c>
      <c r="H26" s="144">
        <v>0</v>
      </c>
      <c r="I26" s="265">
        <f t="shared" si="0"/>
        <v>212.68</v>
      </c>
      <c r="J26" s="245" t="s">
        <v>123</v>
      </c>
    </row>
    <row r="27" ht="20.1" customHeight="1" spans="1:10">
      <c r="A27" s="222" t="s">
        <v>255</v>
      </c>
      <c r="B27" s="226" t="s">
        <v>27</v>
      </c>
      <c r="C27" s="223" t="s">
        <v>256</v>
      </c>
      <c r="D27" s="139">
        <v>84</v>
      </c>
      <c r="E27" s="256">
        <v>15.48</v>
      </c>
      <c r="F27" s="137">
        <v>87.52</v>
      </c>
      <c r="G27" s="144">
        <v>0</v>
      </c>
      <c r="H27" s="144">
        <v>0</v>
      </c>
      <c r="I27" s="265">
        <f t="shared" si="0"/>
        <v>187</v>
      </c>
      <c r="J27" s="245" t="s">
        <v>124</v>
      </c>
    </row>
    <row r="28" ht="20.1" customHeight="1" spans="1:10">
      <c r="A28" s="136" t="s">
        <v>200</v>
      </c>
      <c r="B28" s="226" t="s">
        <v>27</v>
      </c>
      <c r="C28" s="201" t="s">
        <v>60</v>
      </c>
      <c r="D28" s="259">
        <v>110</v>
      </c>
      <c r="E28" s="137">
        <v>0</v>
      </c>
      <c r="F28" s="139">
        <v>57.93</v>
      </c>
      <c r="G28" s="255">
        <v>5.45</v>
      </c>
      <c r="H28" s="144">
        <v>0</v>
      </c>
      <c r="I28" s="265">
        <f t="shared" si="0"/>
        <v>173.38</v>
      </c>
      <c r="J28" s="245" t="s">
        <v>125</v>
      </c>
    </row>
    <row r="29" ht="20.1" customHeight="1" spans="1:10">
      <c r="A29" s="200" t="s">
        <v>262</v>
      </c>
      <c r="B29" s="226" t="s">
        <v>27</v>
      </c>
      <c r="C29" s="201" t="s">
        <v>263</v>
      </c>
      <c r="D29" s="139">
        <v>109</v>
      </c>
      <c r="E29" s="139">
        <v>10.62</v>
      </c>
      <c r="F29" s="137">
        <v>30.29</v>
      </c>
      <c r="G29" s="144">
        <v>0</v>
      </c>
      <c r="H29" s="144">
        <v>0</v>
      </c>
      <c r="I29" s="265">
        <f t="shared" si="0"/>
        <v>149.91</v>
      </c>
      <c r="J29" s="245" t="s">
        <v>172</v>
      </c>
    </row>
    <row r="30" ht="20.1" customHeight="1" spans="1:10">
      <c r="A30" s="200" t="s">
        <v>264</v>
      </c>
      <c r="B30" s="226"/>
      <c r="C30" s="201"/>
      <c r="D30" s="139">
        <v>18</v>
      </c>
      <c r="E30" s="139">
        <v>44.19</v>
      </c>
      <c r="F30" s="137">
        <v>43.9</v>
      </c>
      <c r="G30" s="144">
        <v>0</v>
      </c>
      <c r="H30" s="144">
        <v>21.23</v>
      </c>
      <c r="I30" s="265">
        <f t="shared" si="0"/>
        <v>127.32</v>
      </c>
      <c r="J30" s="245" t="s">
        <v>173</v>
      </c>
    </row>
    <row r="31" ht="20.1" customHeight="1" spans="1:10">
      <c r="A31" s="260" t="s">
        <v>265</v>
      </c>
      <c r="B31" s="227"/>
      <c r="C31" s="229"/>
      <c r="D31" s="131">
        <v>54</v>
      </c>
      <c r="E31" s="131">
        <v>17.63</v>
      </c>
      <c r="F31" s="189">
        <v>42.45</v>
      </c>
      <c r="G31" s="191">
        <v>0</v>
      </c>
      <c r="H31" s="191">
        <v>0</v>
      </c>
      <c r="I31" s="265">
        <f t="shared" si="0"/>
        <v>114.08</v>
      </c>
      <c r="J31" s="246" t="s">
        <v>176</v>
      </c>
    </row>
    <row r="32" ht="20.1" customHeight="1" spans="1:10">
      <c r="A32" s="200"/>
      <c r="B32" s="227"/>
      <c r="C32" s="201"/>
      <c r="D32" s="139"/>
      <c r="E32" s="139"/>
      <c r="F32" s="137"/>
      <c r="G32" s="144"/>
      <c r="H32" s="144"/>
      <c r="I32" s="262"/>
      <c r="J32" s="245"/>
    </row>
    <row r="33" ht="20.1" customHeight="1" spans="1:10">
      <c r="A33" s="200"/>
      <c r="B33" s="227"/>
      <c r="C33" s="201"/>
      <c r="D33" s="139"/>
      <c r="E33" s="139"/>
      <c r="F33" s="137"/>
      <c r="G33" s="144"/>
      <c r="H33" s="144"/>
      <c r="I33" s="262"/>
      <c r="J33" s="245"/>
    </row>
    <row r="34" ht="20.1" customHeight="1" spans="1:10">
      <c r="A34" s="136"/>
      <c r="B34" s="230"/>
      <c r="C34" s="201"/>
      <c r="D34" s="139"/>
      <c r="E34" s="139"/>
      <c r="F34" s="137"/>
      <c r="G34" s="144"/>
      <c r="H34" s="144"/>
      <c r="I34" s="243"/>
      <c r="J34" s="245"/>
    </row>
    <row r="35" ht="20.1" customHeight="1" spans="1:10">
      <c r="A35" s="179"/>
      <c r="B35" s="228"/>
      <c r="C35" s="190"/>
      <c r="D35" s="131"/>
      <c r="E35" s="131"/>
      <c r="F35" s="189"/>
      <c r="G35" s="191"/>
      <c r="H35" s="191"/>
      <c r="I35" s="249"/>
      <c r="J35" s="250"/>
    </row>
    <row r="36" ht="20.1" customHeight="1" spans="1:10">
      <c r="A36" s="136"/>
      <c r="B36" s="230"/>
      <c r="C36" s="138"/>
      <c r="D36" s="139"/>
      <c r="E36" s="139"/>
      <c r="F36" s="137"/>
      <c r="G36" s="144"/>
      <c r="H36" s="144"/>
      <c r="I36" s="251"/>
      <c r="J36" s="206"/>
    </row>
    <row r="37" ht="20.1" customHeight="1" spans="1:10">
      <c r="A37" s="136"/>
      <c r="B37" s="230"/>
      <c r="C37" s="138"/>
      <c r="D37" s="139"/>
      <c r="E37" s="139"/>
      <c r="F37" s="137"/>
      <c r="G37" s="144"/>
      <c r="H37" s="144"/>
      <c r="I37" s="251"/>
      <c r="J37" s="206"/>
    </row>
    <row r="38" ht="20.1" customHeight="1" spans="1:10">
      <c r="A38" s="179"/>
      <c r="B38" s="227"/>
      <c r="C38" s="138"/>
      <c r="D38" s="139"/>
      <c r="E38" s="139"/>
      <c r="F38" s="137"/>
      <c r="G38" s="144"/>
      <c r="H38" s="144"/>
      <c r="I38" s="251"/>
      <c r="J38" s="206"/>
    </row>
    <row r="39" ht="20.1" customHeight="1" spans="1:10">
      <c r="A39" s="136"/>
      <c r="B39" s="227"/>
      <c r="C39" s="138"/>
      <c r="D39" s="139"/>
      <c r="E39" s="139"/>
      <c r="F39" s="137"/>
      <c r="G39" s="144"/>
      <c r="H39" s="144"/>
      <c r="I39" s="251"/>
      <c r="J39" s="206"/>
    </row>
    <row r="40" ht="20.1" customHeight="1" spans="1:10">
      <c r="A40" s="136"/>
      <c r="B40" s="230"/>
      <c r="C40" s="138"/>
      <c r="D40" s="139"/>
      <c r="E40" s="139"/>
      <c r="F40" s="137"/>
      <c r="G40" s="144"/>
      <c r="H40" s="144"/>
      <c r="I40" s="251"/>
      <c r="J40" s="206"/>
    </row>
    <row r="41" ht="20.1" customHeight="1" spans="1:10">
      <c r="A41" s="179"/>
      <c r="B41" s="227"/>
      <c r="C41" s="138"/>
      <c r="D41" s="139"/>
      <c r="E41" s="139"/>
      <c r="F41" s="137"/>
      <c r="G41" s="144"/>
      <c r="H41" s="144"/>
      <c r="I41" s="251"/>
      <c r="J41" s="206"/>
    </row>
    <row r="42" ht="20.1" customHeight="1" spans="1:10">
      <c r="A42" s="136"/>
      <c r="B42" s="227"/>
      <c r="C42" s="138"/>
      <c r="D42" s="139"/>
      <c r="E42" s="139"/>
      <c r="F42" s="137"/>
      <c r="G42" s="144"/>
      <c r="H42" s="144"/>
      <c r="I42" s="251"/>
      <c r="J42" s="206"/>
    </row>
    <row r="43" ht="20.1" customHeight="1" spans="1:10">
      <c r="A43" s="136"/>
      <c r="B43" s="227"/>
      <c r="C43" s="138"/>
      <c r="D43" s="139"/>
      <c r="E43" s="139"/>
      <c r="F43" s="137"/>
      <c r="G43" s="144"/>
      <c r="H43" s="144"/>
      <c r="I43" s="251"/>
      <c r="J43" s="206"/>
    </row>
    <row r="44" ht="20.1" customHeight="1" spans="1:10">
      <c r="A44" s="146"/>
      <c r="B44" s="232"/>
      <c r="C44" s="148"/>
      <c r="D44" s="149"/>
      <c r="E44" s="149"/>
      <c r="F44" s="147"/>
      <c r="G44" s="150"/>
      <c r="H44" s="150"/>
      <c r="I44" s="252"/>
      <c r="J44" s="207"/>
    </row>
  </sheetData>
  <mergeCells count="4">
    <mergeCell ref="A1:J1"/>
    <mergeCell ref="I13:J13"/>
    <mergeCell ref="A13:A14"/>
    <mergeCell ref="B13:B14"/>
  </mergeCells>
  <printOptions horizontalCentered="1" verticalCentered="1"/>
  <pageMargins left="0.31" right="0.31" top="0.24" bottom="0.24" header="0.19" footer="0.2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R67"/>
  <sheetViews>
    <sheetView view="pageBreakPreview" zoomScale="80" zoomScaleNormal="100" workbookViewId="0">
      <selection activeCell="V12" sqref="V12"/>
    </sheetView>
  </sheetViews>
  <sheetFormatPr defaultColWidth="9" defaultRowHeight="12.75"/>
  <cols>
    <col min="1" max="1" width="24.7142857142857" style="720" customWidth="1"/>
    <col min="2" max="7" width="5.14285714285714" style="720" customWidth="1"/>
    <col min="8" max="8" width="5.57142857142857" style="720" customWidth="1"/>
    <col min="9" max="11" width="5.14285714285714" style="720" customWidth="1"/>
    <col min="12" max="12" width="7" style="720" customWidth="1"/>
    <col min="13" max="13" width="6.28571428571429" style="720" customWidth="1"/>
    <col min="14" max="15" width="7.85714285714286" style="720" customWidth="1"/>
    <col min="16" max="16384" width="9.14285714285714" style="721"/>
  </cols>
  <sheetData>
    <row r="1" ht="24.95" customHeight="1" spans="1:15">
      <c r="A1" s="722" t="s">
        <v>10</v>
      </c>
      <c r="B1" s="723" t="s">
        <v>1</v>
      </c>
      <c r="C1" s="724" t="s">
        <v>2</v>
      </c>
      <c r="D1" s="724" t="s">
        <v>3</v>
      </c>
      <c r="E1" s="724" t="s">
        <v>4</v>
      </c>
      <c r="F1" s="724" t="s">
        <v>5</v>
      </c>
      <c r="G1" s="763" t="s">
        <v>11</v>
      </c>
      <c r="H1" s="724" t="s">
        <v>12</v>
      </c>
      <c r="I1" s="724" t="s">
        <v>13</v>
      </c>
      <c r="J1" s="724" t="s">
        <v>14</v>
      </c>
      <c r="K1" s="725" t="s">
        <v>15</v>
      </c>
      <c r="L1" s="726" t="s">
        <v>6</v>
      </c>
      <c r="M1" s="727" t="s">
        <v>7</v>
      </c>
      <c r="N1" s="726" t="s">
        <v>8</v>
      </c>
      <c r="O1" s="754" t="s">
        <v>9</v>
      </c>
    </row>
    <row r="2" ht="24" customHeight="1" spans="1:15">
      <c r="A2" s="499"/>
      <c r="B2" s="741"/>
      <c r="C2" s="742"/>
      <c r="D2" s="742"/>
      <c r="E2" s="742"/>
      <c r="F2" s="742"/>
      <c r="G2" s="764"/>
      <c r="H2" s="742"/>
      <c r="I2" s="742"/>
      <c r="J2" s="742"/>
      <c r="K2" s="743"/>
      <c r="L2" s="736"/>
      <c r="M2" s="745"/>
      <c r="N2" s="759"/>
      <c r="O2" s="761"/>
    </row>
    <row r="3" ht="24" customHeight="1" spans="1:18">
      <c r="A3" s="495"/>
      <c r="B3" s="765"/>
      <c r="C3" s="766"/>
      <c r="D3" s="766"/>
      <c r="E3" s="766"/>
      <c r="F3" s="766"/>
      <c r="G3" s="767"/>
      <c r="H3" s="766"/>
      <c r="I3" s="766"/>
      <c r="J3" s="766"/>
      <c r="K3" s="769"/>
      <c r="L3" s="731"/>
      <c r="M3" s="762"/>
      <c r="N3" s="756"/>
      <c r="O3" s="758"/>
      <c r="Q3" s="503">
        <f t="shared" ref="Q3:Q20" si="0">O3-O$2</f>
        <v>0</v>
      </c>
      <c r="R3" s="503">
        <f t="shared" ref="R3:R20" si="1">O3-O2</f>
        <v>0</v>
      </c>
    </row>
    <row r="4" ht="24" customHeight="1" spans="1:18">
      <c r="A4" s="498"/>
      <c r="B4" s="741"/>
      <c r="C4" s="742"/>
      <c r="D4" s="742"/>
      <c r="E4" s="742"/>
      <c r="F4" s="742"/>
      <c r="G4" s="764"/>
      <c r="H4" s="742"/>
      <c r="I4" s="742"/>
      <c r="J4" s="742"/>
      <c r="K4" s="743"/>
      <c r="L4" s="736"/>
      <c r="M4" s="745"/>
      <c r="N4" s="759"/>
      <c r="O4" s="761"/>
      <c r="Q4" s="503">
        <f t="shared" si="0"/>
        <v>0</v>
      </c>
      <c r="R4" s="503">
        <f t="shared" si="1"/>
        <v>0</v>
      </c>
    </row>
    <row r="5" ht="24" customHeight="1" spans="1:18">
      <c r="A5" s="497"/>
      <c r="B5" s="741"/>
      <c r="C5" s="742"/>
      <c r="D5" s="742"/>
      <c r="E5" s="742"/>
      <c r="F5" s="742"/>
      <c r="G5" s="764"/>
      <c r="H5" s="742"/>
      <c r="I5" s="742"/>
      <c r="J5" s="742"/>
      <c r="K5" s="743"/>
      <c r="L5" s="736"/>
      <c r="M5" s="745"/>
      <c r="N5" s="759"/>
      <c r="O5" s="761"/>
      <c r="Q5" s="503">
        <f t="shared" si="0"/>
        <v>0</v>
      </c>
      <c r="R5" s="503">
        <f t="shared" si="1"/>
        <v>0</v>
      </c>
    </row>
    <row r="6" ht="24" customHeight="1" spans="1:18">
      <c r="A6" s="499"/>
      <c r="B6" s="741"/>
      <c r="C6" s="742"/>
      <c r="D6" s="742"/>
      <c r="E6" s="742"/>
      <c r="F6" s="742"/>
      <c r="G6" s="764"/>
      <c r="H6" s="742"/>
      <c r="I6" s="742"/>
      <c r="J6" s="742"/>
      <c r="K6" s="743"/>
      <c r="L6" s="736"/>
      <c r="M6" s="745"/>
      <c r="N6" s="759"/>
      <c r="O6" s="761"/>
      <c r="Q6" s="503">
        <f t="shared" si="0"/>
        <v>0</v>
      </c>
      <c r="R6" s="503">
        <f t="shared" si="1"/>
        <v>0</v>
      </c>
    </row>
    <row r="7" ht="24" customHeight="1" spans="1:18">
      <c r="A7" s="498"/>
      <c r="B7" s="741"/>
      <c r="C7" s="742"/>
      <c r="D7" s="742"/>
      <c r="E7" s="742"/>
      <c r="F7" s="742"/>
      <c r="G7" s="764"/>
      <c r="H7" s="742"/>
      <c r="I7" s="742"/>
      <c r="J7" s="742"/>
      <c r="K7" s="743"/>
      <c r="L7" s="736"/>
      <c r="M7" s="745"/>
      <c r="N7" s="759"/>
      <c r="O7" s="761"/>
      <c r="Q7" s="503">
        <f t="shared" si="0"/>
        <v>0</v>
      </c>
      <c r="R7" s="503">
        <f t="shared" si="1"/>
        <v>0</v>
      </c>
    </row>
    <row r="8" ht="24" customHeight="1" spans="1:18">
      <c r="A8" s="499"/>
      <c r="B8" s="741"/>
      <c r="C8" s="742"/>
      <c r="D8" s="742"/>
      <c r="E8" s="742"/>
      <c r="F8" s="742"/>
      <c r="G8" s="764"/>
      <c r="H8" s="742"/>
      <c r="I8" s="742"/>
      <c r="J8" s="742"/>
      <c r="K8" s="743"/>
      <c r="L8" s="736"/>
      <c r="M8" s="745"/>
      <c r="N8" s="759"/>
      <c r="O8" s="761"/>
      <c r="Q8" s="503">
        <f t="shared" si="0"/>
        <v>0</v>
      </c>
      <c r="R8" s="503">
        <f t="shared" si="1"/>
        <v>0</v>
      </c>
    </row>
    <row r="9" ht="24" customHeight="1" spans="1:18">
      <c r="A9" s="498"/>
      <c r="B9" s="741"/>
      <c r="C9" s="742"/>
      <c r="D9" s="742"/>
      <c r="E9" s="742"/>
      <c r="F9" s="742"/>
      <c r="G9" s="764"/>
      <c r="H9" s="742"/>
      <c r="I9" s="742"/>
      <c r="J9" s="742"/>
      <c r="K9" s="743"/>
      <c r="L9" s="736"/>
      <c r="M9" s="745"/>
      <c r="N9" s="759"/>
      <c r="O9" s="761"/>
      <c r="Q9" s="503">
        <f t="shared" si="0"/>
        <v>0</v>
      </c>
      <c r="R9" s="503">
        <f t="shared" si="1"/>
        <v>0</v>
      </c>
    </row>
    <row r="10" ht="24" customHeight="1" spans="1:18">
      <c r="A10" s="498"/>
      <c r="B10" s="741"/>
      <c r="C10" s="742"/>
      <c r="D10" s="742"/>
      <c r="E10" s="742"/>
      <c r="F10" s="742"/>
      <c r="G10" s="764"/>
      <c r="H10" s="742"/>
      <c r="I10" s="742"/>
      <c r="J10" s="742"/>
      <c r="K10" s="743"/>
      <c r="L10" s="736"/>
      <c r="M10" s="745"/>
      <c r="N10" s="759"/>
      <c r="O10" s="761"/>
      <c r="Q10" s="503">
        <f t="shared" si="0"/>
        <v>0</v>
      </c>
      <c r="R10" s="503">
        <f t="shared" si="1"/>
        <v>0</v>
      </c>
    </row>
    <row r="11" ht="24" customHeight="1" spans="1:18">
      <c r="A11" s="498"/>
      <c r="B11" s="741"/>
      <c r="C11" s="742"/>
      <c r="D11" s="742"/>
      <c r="E11" s="742"/>
      <c r="F11" s="742"/>
      <c r="G11" s="764"/>
      <c r="H11" s="742"/>
      <c r="I11" s="742"/>
      <c r="J11" s="742"/>
      <c r="K11" s="743"/>
      <c r="L11" s="736"/>
      <c r="M11" s="745"/>
      <c r="N11" s="759"/>
      <c r="O11" s="761"/>
      <c r="Q11" s="503">
        <f t="shared" si="0"/>
        <v>0</v>
      </c>
      <c r="R11" s="503">
        <f t="shared" si="1"/>
        <v>0</v>
      </c>
    </row>
    <row r="12" ht="24" customHeight="1" spans="1:18">
      <c r="A12" s="498"/>
      <c r="B12" s="741"/>
      <c r="C12" s="742"/>
      <c r="D12" s="742"/>
      <c r="E12" s="742"/>
      <c r="F12" s="742"/>
      <c r="G12" s="764"/>
      <c r="H12" s="742"/>
      <c r="I12" s="742"/>
      <c r="J12" s="742"/>
      <c r="K12" s="743"/>
      <c r="L12" s="736"/>
      <c r="M12" s="745"/>
      <c r="N12" s="759"/>
      <c r="O12" s="761"/>
      <c r="Q12" s="503">
        <f t="shared" si="0"/>
        <v>0</v>
      </c>
      <c r="R12" s="503">
        <f t="shared" si="1"/>
        <v>0</v>
      </c>
    </row>
    <row r="13" ht="24" customHeight="1" spans="1:18">
      <c r="A13" s="498"/>
      <c r="B13" s="741"/>
      <c r="C13" s="742"/>
      <c r="D13" s="742"/>
      <c r="E13" s="742"/>
      <c r="F13" s="742"/>
      <c r="G13" s="764"/>
      <c r="H13" s="742"/>
      <c r="I13" s="742"/>
      <c r="J13" s="742"/>
      <c r="K13" s="743"/>
      <c r="L13" s="736"/>
      <c r="M13" s="745"/>
      <c r="N13" s="759"/>
      <c r="O13" s="761"/>
      <c r="Q13" s="503">
        <f t="shared" si="0"/>
        <v>0</v>
      </c>
      <c r="R13" s="503">
        <f t="shared" si="1"/>
        <v>0</v>
      </c>
    </row>
    <row r="14" ht="24" customHeight="1" spans="1:18">
      <c r="A14" s="498"/>
      <c r="B14" s="741"/>
      <c r="C14" s="742"/>
      <c r="D14" s="742"/>
      <c r="E14" s="742"/>
      <c r="F14" s="742"/>
      <c r="G14" s="764"/>
      <c r="H14" s="742"/>
      <c r="I14" s="742"/>
      <c r="J14" s="742"/>
      <c r="K14" s="743"/>
      <c r="L14" s="736"/>
      <c r="M14" s="745"/>
      <c r="N14" s="759"/>
      <c r="O14" s="761"/>
      <c r="Q14" s="503">
        <f t="shared" si="0"/>
        <v>0</v>
      </c>
      <c r="R14" s="503">
        <f t="shared" si="1"/>
        <v>0</v>
      </c>
    </row>
    <row r="15" ht="24" customHeight="1" spans="1:18">
      <c r="A15" s="498"/>
      <c r="B15" s="741"/>
      <c r="C15" s="742"/>
      <c r="D15" s="742"/>
      <c r="E15" s="742"/>
      <c r="F15" s="742"/>
      <c r="G15" s="764"/>
      <c r="H15" s="742"/>
      <c r="I15" s="742"/>
      <c r="J15" s="742"/>
      <c r="K15" s="743"/>
      <c r="L15" s="736"/>
      <c r="M15" s="745"/>
      <c r="N15" s="759"/>
      <c r="O15" s="761"/>
      <c r="Q15" s="503">
        <f t="shared" si="0"/>
        <v>0</v>
      </c>
      <c r="R15" s="503">
        <f t="shared" si="1"/>
        <v>0</v>
      </c>
    </row>
    <row r="16" ht="24" customHeight="1" spans="1:18">
      <c r="A16" s="502"/>
      <c r="B16" s="741"/>
      <c r="C16" s="742"/>
      <c r="D16" s="742"/>
      <c r="E16" s="742"/>
      <c r="F16" s="742"/>
      <c r="G16" s="764"/>
      <c r="H16" s="742"/>
      <c r="I16" s="742"/>
      <c r="J16" s="742"/>
      <c r="K16" s="743"/>
      <c r="L16" s="736"/>
      <c r="M16" s="745"/>
      <c r="N16" s="759"/>
      <c r="O16" s="761"/>
      <c r="Q16" s="503">
        <f t="shared" si="0"/>
        <v>0</v>
      </c>
      <c r="R16" s="503">
        <f t="shared" si="1"/>
        <v>0</v>
      </c>
    </row>
    <row r="17" ht="24" customHeight="1" spans="1:18">
      <c r="A17" s="500"/>
      <c r="B17" s="741"/>
      <c r="C17" s="742"/>
      <c r="D17" s="742"/>
      <c r="E17" s="742"/>
      <c r="F17" s="742"/>
      <c r="G17" s="764"/>
      <c r="H17" s="742"/>
      <c r="I17" s="742"/>
      <c r="J17" s="742"/>
      <c r="K17" s="743"/>
      <c r="L17" s="736"/>
      <c r="M17" s="745"/>
      <c r="N17" s="759"/>
      <c r="O17" s="761"/>
      <c r="Q17" s="503">
        <f t="shared" si="0"/>
        <v>0</v>
      </c>
      <c r="R17" s="503">
        <f t="shared" si="1"/>
        <v>0</v>
      </c>
    </row>
    <row r="18" ht="24" customHeight="1" spans="1:18">
      <c r="A18" s="498"/>
      <c r="B18" s="741"/>
      <c r="C18" s="742"/>
      <c r="D18" s="742"/>
      <c r="E18" s="742"/>
      <c r="F18" s="742"/>
      <c r="G18" s="764"/>
      <c r="H18" s="742"/>
      <c r="I18" s="742"/>
      <c r="J18" s="742"/>
      <c r="K18" s="743"/>
      <c r="L18" s="736"/>
      <c r="M18" s="745"/>
      <c r="N18" s="759"/>
      <c r="O18" s="761"/>
      <c r="Q18" s="503">
        <f t="shared" si="0"/>
        <v>0</v>
      </c>
      <c r="R18" s="503">
        <f t="shared" si="1"/>
        <v>0</v>
      </c>
    </row>
    <row r="19" ht="24" customHeight="1" spans="1:18">
      <c r="A19" s="498"/>
      <c r="B19" s="741"/>
      <c r="C19" s="742"/>
      <c r="D19" s="742"/>
      <c r="E19" s="742"/>
      <c r="F19" s="742"/>
      <c r="G19" s="764"/>
      <c r="H19" s="742"/>
      <c r="I19" s="742"/>
      <c r="J19" s="742"/>
      <c r="K19" s="743"/>
      <c r="L19" s="736"/>
      <c r="M19" s="745"/>
      <c r="N19" s="759"/>
      <c r="O19" s="761"/>
      <c r="Q19" s="503">
        <f t="shared" si="0"/>
        <v>0</v>
      </c>
      <c r="R19" s="503">
        <f t="shared" si="1"/>
        <v>0</v>
      </c>
    </row>
    <row r="20" ht="24" customHeight="1" spans="1:18">
      <c r="A20" s="498"/>
      <c r="B20" s="741"/>
      <c r="C20" s="742"/>
      <c r="D20" s="742"/>
      <c r="E20" s="742"/>
      <c r="F20" s="742"/>
      <c r="G20" s="764"/>
      <c r="H20" s="742"/>
      <c r="I20" s="742"/>
      <c r="J20" s="742"/>
      <c r="K20" s="743"/>
      <c r="L20" s="736"/>
      <c r="M20" s="745"/>
      <c r="N20" s="759"/>
      <c r="O20" s="761"/>
      <c r="Q20" s="503">
        <f t="shared" si="0"/>
        <v>0</v>
      </c>
      <c r="R20" s="503">
        <f t="shared" si="1"/>
        <v>0</v>
      </c>
    </row>
    <row r="21" ht="24" customHeight="1" spans="1:15">
      <c r="A21" s="740"/>
      <c r="B21" s="741"/>
      <c r="C21" s="742"/>
      <c r="D21" s="742"/>
      <c r="E21" s="742"/>
      <c r="F21" s="742"/>
      <c r="G21" s="764"/>
      <c r="H21" s="742"/>
      <c r="I21" s="742"/>
      <c r="J21" s="742"/>
      <c r="K21" s="743"/>
      <c r="L21" s="744"/>
      <c r="M21" s="745"/>
      <c r="N21" s="744"/>
      <c r="O21" s="740"/>
    </row>
    <row r="22" ht="24" customHeight="1" spans="1:15">
      <c r="A22" s="740"/>
      <c r="B22" s="741"/>
      <c r="C22" s="742"/>
      <c r="D22" s="742"/>
      <c r="E22" s="742"/>
      <c r="F22" s="742"/>
      <c r="G22" s="764"/>
      <c r="H22" s="742"/>
      <c r="I22" s="742"/>
      <c r="J22" s="742"/>
      <c r="K22" s="743"/>
      <c r="L22" s="744"/>
      <c r="M22" s="745"/>
      <c r="N22" s="744"/>
      <c r="O22" s="740"/>
    </row>
    <row r="23" ht="24" customHeight="1" spans="1:15">
      <c r="A23" s="740"/>
      <c r="B23" s="741"/>
      <c r="C23" s="742"/>
      <c r="D23" s="742"/>
      <c r="E23" s="742"/>
      <c r="F23" s="742"/>
      <c r="G23" s="764"/>
      <c r="H23" s="742"/>
      <c r="I23" s="742"/>
      <c r="J23" s="742"/>
      <c r="K23" s="743"/>
      <c r="L23" s="744"/>
      <c r="M23" s="745"/>
      <c r="N23" s="744"/>
      <c r="O23" s="740"/>
    </row>
    <row r="24" ht="24" customHeight="1" spans="1:15">
      <c r="A24" s="740"/>
      <c r="B24" s="741"/>
      <c r="C24" s="742"/>
      <c r="D24" s="742"/>
      <c r="E24" s="742"/>
      <c r="F24" s="742"/>
      <c r="G24" s="764"/>
      <c r="H24" s="742"/>
      <c r="I24" s="742"/>
      <c r="J24" s="742"/>
      <c r="K24" s="743"/>
      <c r="L24" s="744"/>
      <c r="M24" s="745"/>
      <c r="N24" s="744"/>
      <c r="O24" s="740"/>
    </row>
    <row r="25" ht="24" customHeight="1" spans="1:15">
      <c r="A25" s="740"/>
      <c r="B25" s="741"/>
      <c r="C25" s="742"/>
      <c r="D25" s="742"/>
      <c r="E25" s="742"/>
      <c r="F25" s="742"/>
      <c r="G25" s="764"/>
      <c r="H25" s="742"/>
      <c r="I25" s="742"/>
      <c r="J25" s="742"/>
      <c r="K25" s="743"/>
      <c r="L25" s="744"/>
      <c r="M25" s="745"/>
      <c r="N25" s="744"/>
      <c r="O25" s="740"/>
    </row>
    <row r="26" ht="24" customHeight="1" spans="1:15">
      <c r="A26" s="740"/>
      <c r="B26" s="741"/>
      <c r="C26" s="742"/>
      <c r="D26" s="742"/>
      <c r="E26" s="742"/>
      <c r="F26" s="742"/>
      <c r="G26" s="764"/>
      <c r="H26" s="742"/>
      <c r="I26" s="742"/>
      <c r="J26" s="742"/>
      <c r="K26" s="743"/>
      <c r="L26" s="744"/>
      <c r="M26" s="745"/>
      <c r="N26" s="744"/>
      <c r="O26" s="740"/>
    </row>
    <row r="27" ht="24" customHeight="1" spans="1:15">
      <c r="A27" s="740"/>
      <c r="B27" s="741"/>
      <c r="C27" s="742"/>
      <c r="D27" s="742"/>
      <c r="E27" s="742"/>
      <c r="F27" s="742"/>
      <c r="G27" s="764"/>
      <c r="H27" s="742"/>
      <c r="I27" s="742"/>
      <c r="J27" s="742"/>
      <c r="K27" s="743"/>
      <c r="L27" s="744"/>
      <c r="M27" s="745"/>
      <c r="N27" s="744"/>
      <c r="O27" s="740"/>
    </row>
    <row r="28" ht="24" customHeight="1" spans="1:15">
      <c r="A28" s="740"/>
      <c r="B28" s="741"/>
      <c r="C28" s="742"/>
      <c r="D28" s="742"/>
      <c r="E28" s="742"/>
      <c r="F28" s="742"/>
      <c r="G28" s="764"/>
      <c r="H28" s="742"/>
      <c r="I28" s="742"/>
      <c r="J28" s="742"/>
      <c r="K28" s="743"/>
      <c r="L28" s="744"/>
      <c r="M28" s="745"/>
      <c r="N28" s="744"/>
      <c r="O28" s="740"/>
    </row>
    <row r="29" ht="24" customHeight="1" spans="1:15">
      <c r="A29" s="740"/>
      <c r="B29" s="741"/>
      <c r="C29" s="742"/>
      <c r="D29" s="742"/>
      <c r="E29" s="742"/>
      <c r="F29" s="742"/>
      <c r="G29" s="764"/>
      <c r="H29" s="742"/>
      <c r="I29" s="742"/>
      <c r="J29" s="742"/>
      <c r="K29" s="743"/>
      <c r="L29" s="744"/>
      <c r="M29" s="745"/>
      <c r="N29" s="744"/>
      <c r="O29" s="740"/>
    </row>
    <row r="30" ht="24" customHeight="1" spans="1:15">
      <c r="A30" s="740"/>
      <c r="B30" s="741"/>
      <c r="C30" s="742"/>
      <c r="D30" s="742"/>
      <c r="E30" s="742"/>
      <c r="F30" s="742"/>
      <c r="G30" s="764"/>
      <c r="H30" s="742"/>
      <c r="I30" s="742"/>
      <c r="J30" s="742"/>
      <c r="K30" s="743"/>
      <c r="L30" s="744"/>
      <c r="M30" s="745"/>
      <c r="N30" s="744"/>
      <c r="O30" s="740"/>
    </row>
    <row r="31" ht="24" customHeight="1" spans="1:15">
      <c r="A31" s="740"/>
      <c r="B31" s="741"/>
      <c r="C31" s="742"/>
      <c r="D31" s="742"/>
      <c r="E31" s="742"/>
      <c r="F31" s="742"/>
      <c r="G31" s="764"/>
      <c r="H31" s="742"/>
      <c r="I31" s="742"/>
      <c r="J31" s="742"/>
      <c r="K31" s="743"/>
      <c r="L31" s="744"/>
      <c r="M31" s="745"/>
      <c r="N31" s="744"/>
      <c r="O31" s="740"/>
    </row>
    <row r="32" ht="24" customHeight="1" spans="1:15">
      <c r="A32" s="740"/>
      <c r="B32" s="741"/>
      <c r="C32" s="742"/>
      <c r="D32" s="742"/>
      <c r="E32" s="742"/>
      <c r="F32" s="742"/>
      <c r="G32" s="764"/>
      <c r="H32" s="742"/>
      <c r="I32" s="742"/>
      <c r="J32" s="742"/>
      <c r="K32" s="743"/>
      <c r="L32" s="744"/>
      <c r="M32" s="745"/>
      <c r="N32" s="744"/>
      <c r="O32" s="740"/>
    </row>
    <row r="33" ht="24" customHeight="1" spans="1:15">
      <c r="A33" s="740"/>
      <c r="B33" s="741"/>
      <c r="C33" s="742"/>
      <c r="D33" s="742"/>
      <c r="E33" s="742"/>
      <c r="F33" s="742"/>
      <c r="G33" s="764"/>
      <c r="H33" s="742"/>
      <c r="I33" s="742"/>
      <c r="J33" s="742"/>
      <c r="K33" s="743"/>
      <c r="L33" s="744"/>
      <c r="M33" s="745"/>
      <c r="N33" s="744"/>
      <c r="O33" s="740"/>
    </row>
    <row r="34" ht="24" customHeight="1" spans="1:15">
      <c r="A34" s="740"/>
      <c r="B34" s="741"/>
      <c r="C34" s="742"/>
      <c r="D34" s="742"/>
      <c r="E34" s="742"/>
      <c r="F34" s="742"/>
      <c r="G34" s="764"/>
      <c r="H34" s="742"/>
      <c r="I34" s="742"/>
      <c r="J34" s="742"/>
      <c r="K34" s="743"/>
      <c r="L34" s="744"/>
      <c r="M34" s="745"/>
      <c r="N34" s="744"/>
      <c r="O34" s="740"/>
    </row>
    <row r="35" ht="24" customHeight="1" spans="1:15">
      <c r="A35" s="746"/>
      <c r="B35" s="747"/>
      <c r="C35" s="748"/>
      <c r="D35" s="748"/>
      <c r="E35" s="748"/>
      <c r="F35" s="748"/>
      <c r="G35" s="768"/>
      <c r="H35" s="748"/>
      <c r="I35" s="748"/>
      <c r="J35" s="748"/>
      <c r="K35" s="749"/>
      <c r="L35" s="750"/>
      <c r="M35" s="751"/>
      <c r="N35" s="750"/>
      <c r="O35" s="746"/>
    </row>
    <row r="36" ht="16.5" customHeight="1" spans="1:15">
      <c r="A36" s="752"/>
      <c r="B36" s="752"/>
      <c r="C36" s="752"/>
      <c r="D36" s="752"/>
      <c r="E36" s="752"/>
      <c r="F36" s="752"/>
      <c r="G36" s="752"/>
      <c r="H36" s="752"/>
      <c r="I36" s="752"/>
      <c r="J36" s="752"/>
      <c r="K36" s="752"/>
      <c r="L36" s="752"/>
      <c r="M36" s="752"/>
      <c r="N36" s="752"/>
      <c r="O36" s="752"/>
    </row>
    <row r="37" ht="16.5" customHeight="1" spans="1:15">
      <c r="A37" s="752"/>
      <c r="B37" s="752"/>
      <c r="C37" s="752"/>
      <c r="D37" s="752"/>
      <c r="E37" s="752"/>
      <c r="F37" s="752"/>
      <c r="G37" s="752"/>
      <c r="H37" s="752"/>
      <c r="I37" s="752"/>
      <c r="J37" s="752"/>
      <c r="K37" s="752"/>
      <c r="L37" s="752"/>
      <c r="M37" s="752"/>
      <c r="N37" s="752"/>
      <c r="O37" s="752"/>
    </row>
    <row r="38" ht="16.5" customHeight="1" spans="1:15">
      <c r="A38" s="752"/>
      <c r="B38" s="752"/>
      <c r="C38" s="752"/>
      <c r="D38" s="752"/>
      <c r="E38" s="752"/>
      <c r="F38" s="752"/>
      <c r="G38" s="752"/>
      <c r="H38" s="752"/>
      <c r="I38" s="752"/>
      <c r="J38" s="752"/>
      <c r="K38" s="752"/>
      <c r="L38" s="752"/>
      <c r="M38" s="752"/>
      <c r="N38" s="752"/>
      <c r="O38" s="752"/>
    </row>
    <row r="39" ht="16.5" customHeight="1" spans="1:15">
      <c r="A39" s="752"/>
      <c r="B39" s="752"/>
      <c r="C39" s="752"/>
      <c r="D39" s="752"/>
      <c r="E39" s="752"/>
      <c r="F39" s="752"/>
      <c r="G39" s="752"/>
      <c r="H39" s="752"/>
      <c r="I39" s="752"/>
      <c r="J39" s="752"/>
      <c r="K39" s="752"/>
      <c r="L39" s="752"/>
      <c r="M39" s="752"/>
      <c r="N39" s="752"/>
      <c r="O39" s="752"/>
    </row>
    <row r="40" ht="16.5" customHeight="1" spans="1:15">
      <c r="A40" s="752"/>
      <c r="B40" s="752"/>
      <c r="C40" s="752"/>
      <c r="D40" s="752"/>
      <c r="E40" s="752"/>
      <c r="F40" s="752"/>
      <c r="G40" s="752"/>
      <c r="H40" s="752"/>
      <c r="I40" s="752"/>
      <c r="J40" s="752"/>
      <c r="K40" s="752"/>
      <c r="L40" s="752"/>
      <c r="M40" s="752"/>
      <c r="N40" s="752"/>
      <c r="O40" s="752"/>
    </row>
    <row r="41" ht="16.5" customHeight="1" spans="1:15">
      <c r="A41" s="752"/>
      <c r="B41" s="752"/>
      <c r="C41" s="752"/>
      <c r="D41" s="752"/>
      <c r="E41" s="752"/>
      <c r="F41" s="752"/>
      <c r="G41" s="752"/>
      <c r="H41" s="752"/>
      <c r="I41" s="752"/>
      <c r="J41" s="752"/>
      <c r="K41" s="752"/>
      <c r="L41" s="752"/>
      <c r="M41" s="752"/>
      <c r="N41" s="752"/>
      <c r="O41" s="752"/>
    </row>
    <row r="42" ht="16.5" customHeight="1" spans="1:15">
      <c r="A42" s="752"/>
      <c r="B42" s="752"/>
      <c r="C42" s="752"/>
      <c r="D42" s="752"/>
      <c r="E42" s="752"/>
      <c r="F42" s="752"/>
      <c r="G42" s="752"/>
      <c r="H42" s="752"/>
      <c r="I42" s="752"/>
      <c r="J42" s="752"/>
      <c r="K42" s="752"/>
      <c r="L42" s="752"/>
      <c r="M42" s="752"/>
      <c r="N42" s="752"/>
      <c r="O42" s="752"/>
    </row>
    <row r="43" ht="16.5" customHeight="1" spans="1:15">
      <c r="A43" s="752"/>
      <c r="B43" s="752"/>
      <c r="C43" s="752"/>
      <c r="D43" s="752"/>
      <c r="E43" s="752"/>
      <c r="F43" s="752"/>
      <c r="G43" s="752"/>
      <c r="H43" s="752"/>
      <c r="I43" s="752"/>
      <c r="J43" s="752"/>
      <c r="K43" s="752"/>
      <c r="L43" s="752"/>
      <c r="M43" s="752"/>
      <c r="N43" s="752"/>
      <c r="O43" s="752"/>
    </row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</sheetData>
  <sheetProtection selectLockedCells="1" selectUnlockedCells="1"/>
  <printOptions horizontalCentered="1"/>
  <pageMargins left="0.2" right="0.2" top="0.35" bottom="0.13" header="0.2" footer="0.51"/>
  <pageSetup paperSize="9" scale="94" orientation="portrait" horizontalDpi="300" verticalDpi="300"/>
  <headerFooter alignWithMargins="0" scaleWithDoc="0">
    <oddHeader>&amp;C( 3 )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41"/>
  <sheetViews>
    <sheetView workbookViewId="0">
      <selection activeCell="P18" sqref="P18"/>
    </sheetView>
  </sheetViews>
  <sheetFormatPr defaultColWidth="9.14285714285714" defaultRowHeight="15"/>
  <cols>
    <col min="1" max="1" width="17.7142857142857" customWidth="1"/>
    <col min="2" max="2" width="17.8571428571429" style="209" customWidth="1"/>
    <col min="3" max="3" width="7.71428571428571" customWidth="1"/>
    <col min="4" max="8" width="6.85714285714286" customWidth="1"/>
    <col min="9" max="9" width="7.71428571428571" style="209" customWidth="1"/>
    <col min="10" max="10" width="8.14285714285714" customWidth="1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214</v>
      </c>
      <c r="C2" s="94"/>
      <c r="D2" s="94"/>
      <c r="E2" s="94"/>
      <c r="F2" s="94"/>
      <c r="G2" s="94"/>
      <c r="H2" s="95"/>
      <c r="I2" s="233" t="s">
        <v>24</v>
      </c>
      <c r="J2" s="154">
        <v>901</v>
      </c>
    </row>
    <row r="3" ht="16.5" spans="1:10">
      <c r="A3" s="96" t="s">
        <v>26</v>
      </c>
      <c r="B3" s="210" t="s">
        <v>27</v>
      </c>
      <c r="C3" s="98"/>
      <c r="D3" s="98"/>
      <c r="E3" s="98"/>
      <c r="F3" s="98"/>
      <c r="G3" s="98"/>
      <c r="H3" s="99"/>
      <c r="I3" s="234" t="s">
        <v>28</v>
      </c>
      <c r="J3" s="154" t="s">
        <v>243</v>
      </c>
    </row>
    <row r="4" ht="16.5" spans="1:10">
      <c r="A4" s="96" t="s">
        <v>30</v>
      </c>
      <c r="B4" s="194">
        <v>40593</v>
      </c>
      <c r="C4" s="98"/>
      <c r="D4" s="98"/>
      <c r="E4" s="98"/>
      <c r="F4" s="98"/>
      <c r="G4" s="98"/>
      <c r="H4" s="99"/>
      <c r="I4" s="234" t="s">
        <v>32</v>
      </c>
      <c r="J4" s="154" t="s">
        <v>61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235"/>
      <c r="J5" s="156"/>
    </row>
    <row r="6" ht="15.75" spans="1:10">
      <c r="A6" s="101" t="s">
        <v>35</v>
      </c>
      <c r="B6" s="211">
        <v>19</v>
      </c>
      <c r="C6" s="104"/>
      <c r="D6" s="104"/>
      <c r="E6" s="104"/>
      <c r="F6" s="104"/>
      <c r="G6" s="104"/>
      <c r="H6" s="105"/>
      <c r="I6" s="236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237" t="s">
        <v>217</v>
      </c>
      <c r="J7" s="160"/>
    </row>
    <row r="8" ht="15.75" spans="1:10">
      <c r="A8" s="106" t="s">
        <v>38</v>
      </c>
      <c r="B8" s="211"/>
      <c r="C8" s="104"/>
      <c r="D8" s="104"/>
      <c r="E8" s="104"/>
      <c r="F8" s="104"/>
      <c r="G8" s="104"/>
      <c r="H8" s="99"/>
      <c r="I8" s="237" t="s">
        <v>218</v>
      </c>
      <c r="J8" s="160"/>
    </row>
    <row r="9" ht="15.75" spans="1:10">
      <c r="A9" s="106" t="s">
        <v>40</v>
      </c>
      <c r="B9" s="211"/>
      <c r="C9" s="104"/>
      <c r="D9" s="104"/>
      <c r="E9" s="104"/>
      <c r="F9" s="104"/>
      <c r="G9" s="104"/>
      <c r="H9" s="98"/>
      <c r="I9" s="238" t="s">
        <v>219</v>
      </c>
      <c r="J9" s="162"/>
    </row>
    <row r="10" ht="15.75" spans="1:10">
      <c r="A10" s="109" t="s">
        <v>42</v>
      </c>
      <c r="B10" s="212"/>
      <c r="C10" s="99"/>
      <c r="D10" s="99"/>
      <c r="E10" s="99"/>
      <c r="F10" s="99"/>
      <c r="G10" s="99"/>
      <c r="H10" s="99"/>
      <c r="I10" s="239"/>
      <c r="J10" s="164"/>
    </row>
    <row r="11" ht="15.75" spans="1:10">
      <c r="A11" s="101" t="s">
        <v>44</v>
      </c>
      <c r="B11" s="211" t="s">
        <v>99</v>
      </c>
      <c r="C11" s="104"/>
      <c r="D11" s="104"/>
      <c r="E11" s="104"/>
      <c r="F11" s="104"/>
      <c r="G11" s="104"/>
      <c r="H11" s="104"/>
      <c r="I11" s="240"/>
      <c r="J11" s="165"/>
    </row>
    <row r="12" ht="16.5" spans="1:10">
      <c r="A12" s="110" t="s">
        <v>46</v>
      </c>
      <c r="B12" s="213" t="s">
        <v>266</v>
      </c>
      <c r="C12" s="99"/>
      <c r="D12" s="99"/>
      <c r="E12" s="99"/>
      <c r="F12" s="112"/>
      <c r="G12" s="113" t="s">
        <v>198</v>
      </c>
      <c r="H12" s="114"/>
      <c r="I12" s="235"/>
      <c r="J12" s="156"/>
    </row>
    <row r="13" ht="15.75" spans="1:10">
      <c r="A13" s="115" t="s">
        <v>199</v>
      </c>
      <c r="B13" s="214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22"/>
      <c r="B14" s="215"/>
      <c r="C14" s="197" t="s">
        <v>227</v>
      </c>
      <c r="D14" s="125"/>
      <c r="E14" s="126"/>
      <c r="F14" s="125"/>
      <c r="G14" s="126"/>
      <c r="H14" s="127"/>
      <c r="I14" s="203" t="s">
        <v>57</v>
      </c>
      <c r="J14" s="204" t="s">
        <v>58</v>
      </c>
    </row>
    <row r="15" ht="18" customHeight="1" spans="1:10">
      <c r="A15" s="198" t="s">
        <v>231</v>
      </c>
      <c r="B15" s="253" t="s">
        <v>27</v>
      </c>
      <c r="C15" s="199" t="s">
        <v>71</v>
      </c>
      <c r="D15" s="174">
        <v>128</v>
      </c>
      <c r="E15" s="174">
        <v>69.18</v>
      </c>
      <c r="F15" s="129">
        <v>119.22</v>
      </c>
      <c r="G15" s="187">
        <v>44.83</v>
      </c>
      <c r="H15" s="187">
        <v>0</v>
      </c>
      <c r="I15" s="261">
        <f t="shared" ref="I15:I33" si="0">D15+E15+F15+G15+H15</f>
        <v>361.23</v>
      </c>
      <c r="J15" s="242" t="s">
        <v>61</v>
      </c>
    </row>
    <row r="16" ht="18" customHeight="1" spans="1:10">
      <c r="A16" s="179" t="s">
        <v>267</v>
      </c>
      <c r="B16" s="254" t="s">
        <v>268</v>
      </c>
      <c r="C16" s="190"/>
      <c r="D16" s="131">
        <v>128</v>
      </c>
      <c r="E16" s="131">
        <v>54.4</v>
      </c>
      <c r="F16" s="189">
        <v>103.05</v>
      </c>
      <c r="G16" s="191">
        <v>37.53</v>
      </c>
      <c r="H16" s="191">
        <v>33.09</v>
      </c>
      <c r="I16" s="262">
        <f t="shared" si="0"/>
        <v>356.07</v>
      </c>
      <c r="J16" s="263" t="s">
        <v>64</v>
      </c>
    </row>
    <row r="17" ht="18" customHeight="1" spans="1:10">
      <c r="A17" s="200" t="s">
        <v>269</v>
      </c>
      <c r="B17" s="227" t="s">
        <v>27</v>
      </c>
      <c r="C17" s="201" t="s">
        <v>270</v>
      </c>
      <c r="D17" s="139">
        <v>120</v>
      </c>
      <c r="E17" s="139">
        <v>55.51</v>
      </c>
      <c r="F17" s="137">
        <v>90.92</v>
      </c>
      <c r="G17" s="144">
        <v>46.2</v>
      </c>
      <c r="H17" s="144">
        <v>33.22</v>
      </c>
      <c r="I17" s="262">
        <f t="shared" si="0"/>
        <v>345.85</v>
      </c>
      <c r="J17" s="244" t="s">
        <v>69</v>
      </c>
    </row>
    <row r="18" ht="18" customHeight="1" spans="1:12">
      <c r="A18" s="200" t="s">
        <v>238</v>
      </c>
      <c r="B18" s="227" t="s">
        <v>27</v>
      </c>
      <c r="C18" s="201">
        <v>4231</v>
      </c>
      <c r="D18" s="139">
        <v>114</v>
      </c>
      <c r="E18" s="139">
        <v>74.4</v>
      </c>
      <c r="F18" s="137">
        <v>118.92</v>
      </c>
      <c r="G18" s="144">
        <v>35.81</v>
      </c>
      <c r="H18" s="144">
        <v>0</v>
      </c>
      <c r="I18" s="262">
        <f t="shared" si="0"/>
        <v>343.13</v>
      </c>
      <c r="J18" s="264" t="s">
        <v>72</v>
      </c>
      <c r="L18" t="s">
        <v>181</v>
      </c>
    </row>
    <row r="19" ht="18" customHeight="1" spans="1:10">
      <c r="A19" s="200" t="s">
        <v>271</v>
      </c>
      <c r="B19" s="227" t="s">
        <v>27</v>
      </c>
      <c r="C19" s="201" t="s">
        <v>79</v>
      </c>
      <c r="D19" s="139">
        <v>134</v>
      </c>
      <c r="E19" s="139">
        <v>63.69</v>
      </c>
      <c r="F19" s="137">
        <v>106.12</v>
      </c>
      <c r="G19" s="144">
        <v>9.95</v>
      </c>
      <c r="H19" s="144">
        <v>29.18</v>
      </c>
      <c r="I19" s="262">
        <f t="shared" si="0"/>
        <v>342.94</v>
      </c>
      <c r="J19" s="245" t="s">
        <v>75</v>
      </c>
    </row>
    <row r="20" ht="18" customHeight="1" spans="1:10">
      <c r="A20" s="200" t="s">
        <v>272</v>
      </c>
      <c r="B20" s="227" t="s">
        <v>268</v>
      </c>
      <c r="C20" s="201"/>
      <c r="D20" s="139">
        <v>97</v>
      </c>
      <c r="E20" s="139">
        <v>74.09</v>
      </c>
      <c r="F20" s="137">
        <v>123.54</v>
      </c>
      <c r="G20" s="144">
        <v>7.76</v>
      </c>
      <c r="H20" s="144">
        <v>34.63</v>
      </c>
      <c r="I20" s="262">
        <f t="shared" si="0"/>
        <v>337.02</v>
      </c>
      <c r="J20" s="245" t="s">
        <v>77</v>
      </c>
    </row>
    <row r="21" ht="18" customHeight="1" spans="1:10">
      <c r="A21" s="200" t="s">
        <v>206</v>
      </c>
      <c r="B21" s="227" t="s">
        <v>66</v>
      </c>
      <c r="C21" s="201" t="s">
        <v>85</v>
      </c>
      <c r="D21" s="139">
        <v>133</v>
      </c>
      <c r="E21" s="139">
        <v>57.63</v>
      </c>
      <c r="F21" s="137">
        <v>85.55</v>
      </c>
      <c r="G21" s="144">
        <v>20.85</v>
      </c>
      <c r="H21" s="144">
        <v>34.43</v>
      </c>
      <c r="I21" s="262">
        <f t="shared" si="0"/>
        <v>331.46</v>
      </c>
      <c r="J21" s="245" t="s">
        <v>80</v>
      </c>
    </row>
    <row r="22" ht="18" customHeight="1" spans="1:10">
      <c r="A22" s="136" t="s">
        <v>273</v>
      </c>
      <c r="B22" s="227" t="s">
        <v>248</v>
      </c>
      <c r="C22" s="201"/>
      <c r="D22" s="139">
        <v>111</v>
      </c>
      <c r="E22" s="139">
        <v>67.24</v>
      </c>
      <c r="F22" s="137">
        <v>106.85</v>
      </c>
      <c r="G22" s="144">
        <v>16.38</v>
      </c>
      <c r="H22" s="144">
        <v>27.7</v>
      </c>
      <c r="I22" s="262">
        <f t="shared" si="0"/>
        <v>329.17</v>
      </c>
      <c r="J22" s="245" t="s">
        <v>83</v>
      </c>
    </row>
    <row r="23" ht="18" customHeight="1" spans="1:10">
      <c r="A23" s="136" t="s">
        <v>212</v>
      </c>
      <c r="B23" s="227" t="s">
        <v>27</v>
      </c>
      <c r="C23" s="201" t="s">
        <v>134</v>
      </c>
      <c r="D23" s="139">
        <v>127</v>
      </c>
      <c r="E23" s="139">
        <v>48.9</v>
      </c>
      <c r="F23" s="137">
        <v>96.42</v>
      </c>
      <c r="G23" s="255">
        <v>20.03</v>
      </c>
      <c r="H23" s="144">
        <v>31.71</v>
      </c>
      <c r="I23" s="262">
        <f t="shared" si="0"/>
        <v>324.06</v>
      </c>
      <c r="J23" s="245" t="s">
        <v>86</v>
      </c>
    </row>
    <row r="24" ht="18" customHeight="1" spans="1:10">
      <c r="A24" s="200" t="s">
        <v>200</v>
      </c>
      <c r="B24" s="227" t="s">
        <v>27</v>
      </c>
      <c r="C24" s="201" t="s">
        <v>60</v>
      </c>
      <c r="D24" s="139">
        <v>106</v>
      </c>
      <c r="E24" s="256">
        <v>45.75</v>
      </c>
      <c r="F24" s="137">
        <v>99.07</v>
      </c>
      <c r="G24" s="144">
        <v>36.11</v>
      </c>
      <c r="H24" s="144">
        <v>26.16</v>
      </c>
      <c r="I24" s="262">
        <f t="shared" si="0"/>
        <v>313.09</v>
      </c>
      <c r="J24" s="245" t="s">
        <v>89</v>
      </c>
    </row>
    <row r="25" ht="18" customHeight="1" spans="1:10">
      <c r="A25" s="257" t="s">
        <v>228</v>
      </c>
      <c r="B25" s="220" t="s">
        <v>27</v>
      </c>
      <c r="C25" s="258" t="s">
        <v>127</v>
      </c>
      <c r="D25" s="139">
        <v>88</v>
      </c>
      <c r="E25" s="139">
        <v>48.64</v>
      </c>
      <c r="F25" s="137">
        <v>120.19</v>
      </c>
      <c r="G25" s="144">
        <v>20.1</v>
      </c>
      <c r="H25" s="144">
        <v>34.44</v>
      </c>
      <c r="I25" s="262">
        <f t="shared" si="0"/>
        <v>311.37</v>
      </c>
      <c r="J25" s="245" t="s">
        <v>92</v>
      </c>
    </row>
    <row r="26" ht="18" customHeight="1" spans="1:10">
      <c r="A26" s="224" t="s">
        <v>204</v>
      </c>
      <c r="B26" s="220" t="s">
        <v>170</v>
      </c>
      <c r="C26" s="223" t="s">
        <v>171</v>
      </c>
      <c r="D26" s="139">
        <v>115</v>
      </c>
      <c r="E26" s="139">
        <v>50.03</v>
      </c>
      <c r="F26" s="137">
        <v>104.47</v>
      </c>
      <c r="G26" s="144">
        <v>40.88</v>
      </c>
      <c r="H26" s="144">
        <v>0</v>
      </c>
      <c r="I26" s="262">
        <f t="shared" si="0"/>
        <v>310.38</v>
      </c>
      <c r="J26" s="245" t="s">
        <v>123</v>
      </c>
    </row>
    <row r="27" ht="18" customHeight="1" spans="1:10">
      <c r="A27" s="222" t="s">
        <v>205</v>
      </c>
      <c r="B27" s="220" t="s">
        <v>27</v>
      </c>
      <c r="C27" s="223" t="s">
        <v>82</v>
      </c>
      <c r="D27" s="139">
        <v>135</v>
      </c>
      <c r="E27" s="139">
        <v>39.87</v>
      </c>
      <c r="F27" s="137">
        <v>74.36</v>
      </c>
      <c r="G27" s="144">
        <v>27.63</v>
      </c>
      <c r="H27" s="144">
        <v>24.74</v>
      </c>
      <c r="I27" s="262">
        <f t="shared" si="0"/>
        <v>301.6</v>
      </c>
      <c r="J27" s="245" t="s">
        <v>124</v>
      </c>
    </row>
    <row r="28" ht="18" customHeight="1" spans="1:10">
      <c r="A28" s="200" t="s">
        <v>236</v>
      </c>
      <c r="B28" s="226" t="s">
        <v>27</v>
      </c>
      <c r="C28" s="201" t="s">
        <v>237</v>
      </c>
      <c r="D28" s="259">
        <v>106</v>
      </c>
      <c r="E28" s="137">
        <v>61.08</v>
      </c>
      <c r="F28" s="139">
        <v>97.87</v>
      </c>
      <c r="G28" s="144">
        <v>5.58</v>
      </c>
      <c r="H28" s="144">
        <v>28.75</v>
      </c>
      <c r="I28" s="262">
        <f t="shared" si="0"/>
        <v>299.28</v>
      </c>
      <c r="J28" s="245" t="s">
        <v>125</v>
      </c>
    </row>
    <row r="29" ht="18" customHeight="1" spans="1:10">
      <c r="A29" s="200" t="s">
        <v>207</v>
      </c>
      <c r="B29" s="227" t="s">
        <v>27</v>
      </c>
      <c r="C29" s="201" t="s">
        <v>122</v>
      </c>
      <c r="D29" s="139">
        <v>112</v>
      </c>
      <c r="E29" s="139">
        <v>59.73</v>
      </c>
      <c r="F29" s="137">
        <v>101.62</v>
      </c>
      <c r="G29" s="144">
        <v>18.89</v>
      </c>
      <c r="H29" s="144">
        <v>0</v>
      </c>
      <c r="I29" s="262">
        <f t="shared" si="0"/>
        <v>292.24</v>
      </c>
      <c r="J29" s="245" t="s">
        <v>172</v>
      </c>
    </row>
    <row r="30" ht="18" customHeight="1" spans="1:10">
      <c r="A30" s="136" t="s">
        <v>274</v>
      </c>
      <c r="B30" s="227" t="s">
        <v>268</v>
      </c>
      <c r="C30" s="201"/>
      <c r="D30" s="139">
        <v>88</v>
      </c>
      <c r="E30" s="139">
        <v>42.18</v>
      </c>
      <c r="F30" s="137">
        <v>101.37</v>
      </c>
      <c r="G30" s="144">
        <v>8.16</v>
      </c>
      <c r="H30" s="144">
        <v>0</v>
      </c>
      <c r="I30" s="262">
        <f t="shared" si="0"/>
        <v>239.71</v>
      </c>
      <c r="J30" s="245" t="s">
        <v>173</v>
      </c>
    </row>
    <row r="31" ht="18" customHeight="1" spans="1:10">
      <c r="A31" s="260" t="s">
        <v>275</v>
      </c>
      <c r="B31" s="227" t="s">
        <v>27</v>
      </c>
      <c r="C31" s="229" t="s">
        <v>79</v>
      </c>
      <c r="D31" s="131">
        <v>95</v>
      </c>
      <c r="E31" s="131">
        <v>17.29</v>
      </c>
      <c r="F31" s="189">
        <v>70.17</v>
      </c>
      <c r="G31" s="191">
        <v>1.37</v>
      </c>
      <c r="H31" s="191">
        <v>0</v>
      </c>
      <c r="I31" s="262">
        <f t="shared" si="0"/>
        <v>183.83</v>
      </c>
      <c r="J31" s="246" t="s">
        <v>176</v>
      </c>
    </row>
    <row r="32" ht="18" customHeight="1" spans="1:10">
      <c r="A32" s="200" t="s">
        <v>276</v>
      </c>
      <c r="B32" s="227" t="s">
        <v>27</v>
      </c>
      <c r="C32" s="201" t="s">
        <v>277</v>
      </c>
      <c r="D32" s="139">
        <v>50</v>
      </c>
      <c r="E32" s="139">
        <v>39.66</v>
      </c>
      <c r="F32" s="137">
        <v>63.15</v>
      </c>
      <c r="G32" s="144">
        <v>0</v>
      </c>
      <c r="H32" s="144">
        <v>24.18</v>
      </c>
      <c r="I32" s="262">
        <f t="shared" si="0"/>
        <v>176.99</v>
      </c>
      <c r="J32" s="245" t="s">
        <v>178</v>
      </c>
    </row>
    <row r="33" ht="18" customHeight="1" spans="1:10">
      <c r="A33" s="200" t="s">
        <v>211</v>
      </c>
      <c r="B33" s="227" t="s">
        <v>27</v>
      </c>
      <c r="C33" s="201" t="s">
        <v>76</v>
      </c>
      <c r="D33" s="139">
        <v>89</v>
      </c>
      <c r="E33" s="139">
        <v>0</v>
      </c>
      <c r="F33" s="137">
        <v>49.6</v>
      </c>
      <c r="G33" s="144">
        <v>0</v>
      </c>
      <c r="H33" s="144">
        <v>15.35</v>
      </c>
      <c r="I33" s="262">
        <f t="shared" si="0"/>
        <v>153.95</v>
      </c>
      <c r="J33" s="245" t="s">
        <v>278</v>
      </c>
    </row>
    <row r="34" ht="18" customHeight="1" spans="1:10">
      <c r="A34" s="136"/>
      <c r="B34" s="230"/>
      <c r="C34" s="201"/>
      <c r="D34" s="139"/>
      <c r="E34" s="139"/>
      <c r="F34" s="137"/>
      <c r="G34" s="144"/>
      <c r="H34" s="144"/>
      <c r="I34" s="243"/>
      <c r="J34" s="245"/>
    </row>
    <row r="35" ht="18" customHeight="1" spans="1:10">
      <c r="A35" s="179"/>
      <c r="B35" s="228"/>
      <c r="C35" s="190"/>
      <c r="D35" s="131"/>
      <c r="E35" s="131"/>
      <c r="F35" s="189"/>
      <c r="G35" s="191"/>
      <c r="H35" s="191"/>
      <c r="I35" s="249"/>
      <c r="J35" s="250"/>
    </row>
    <row r="36" ht="18" customHeight="1" spans="1:10">
      <c r="A36" s="136"/>
      <c r="B36" s="230"/>
      <c r="C36" s="138"/>
      <c r="D36" s="139"/>
      <c r="E36" s="139"/>
      <c r="F36" s="137"/>
      <c r="G36" s="144"/>
      <c r="H36" s="144"/>
      <c r="I36" s="251"/>
      <c r="J36" s="206"/>
    </row>
    <row r="37" ht="18" customHeight="1" spans="1:10">
      <c r="A37" s="136"/>
      <c r="B37" s="230"/>
      <c r="C37" s="138"/>
      <c r="D37" s="139"/>
      <c r="E37" s="139"/>
      <c r="F37" s="137"/>
      <c r="G37" s="144"/>
      <c r="H37" s="144"/>
      <c r="I37" s="251"/>
      <c r="J37" s="206"/>
    </row>
    <row r="38" ht="18" customHeight="1" spans="1:10">
      <c r="A38" s="179"/>
      <c r="B38" s="227"/>
      <c r="C38" s="138"/>
      <c r="D38" s="139"/>
      <c r="E38" s="139"/>
      <c r="F38" s="137"/>
      <c r="G38" s="144"/>
      <c r="H38" s="144"/>
      <c r="I38" s="251"/>
      <c r="J38" s="206"/>
    </row>
    <row r="39" ht="18" customHeight="1" spans="1:10">
      <c r="A39" s="136"/>
      <c r="B39" s="227"/>
      <c r="C39" s="138"/>
      <c r="D39" s="139"/>
      <c r="E39" s="139"/>
      <c r="F39" s="137"/>
      <c r="G39" s="144"/>
      <c r="H39" s="144"/>
      <c r="I39" s="251"/>
      <c r="J39" s="206"/>
    </row>
    <row r="40" ht="18" customHeight="1" spans="1:10">
      <c r="A40" s="136"/>
      <c r="B40" s="227"/>
      <c r="C40" s="138"/>
      <c r="D40" s="139"/>
      <c r="E40" s="139"/>
      <c r="F40" s="137"/>
      <c r="G40" s="144"/>
      <c r="H40" s="144"/>
      <c r="I40" s="251"/>
      <c r="J40" s="206"/>
    </row>
    <row r="41" ht="18" customHeight="1" spans="1:10">
      <c r="A41" s="146"/>
      <c r="B41" s="232"/>
      <c r="C41" s="148"/>
      <c r="D41" s="149"/>
      <c r="E41" s="149"/>
      <c r="F41" s="147"/>
      <c r="G41" s="150"/>
      <c r="H41" s="150"/>
      <c r="I41" s="252"/>
      <c r="J41" s="207"/>
    </row>
  </sheetData>
  <mergeCells count="4">
    <mergeCell ref="A1:J1"/>
    <mergeCell ref="I13:J13"/>
    <mergeCell ref="A13:A14"/>
    <mergeCell ref="B13:B14"/>
  </mergeCells>
  <pageMargins left="0.31" right="0.31" top="0.79" bottom="0.79" header="0.31" footer="0.31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L41"/>
  <sheetViews>
    <sheetView workbookViewId="0">
      <selection activeCell="L18" sqref="L18"/>
    </sheetView>
  </sheetViews>
  <sheetFormatPr defaultColWidth="9.14285714285714" defaultRowHeight="15"/>
  <cols>
    <col min="1" max="1" width="17.7142857142857" customWidth="1"/>
    <col min="2" max="2" width="17.8571428571429" style="209" customWidth="1"/>
    <col min="3" max="3" width="7.71428571428571" customWidth="1"/>
    <col min="4" max="8" width="6.85714285714286" customWidth="1"/>
    <col min="9" max="9" width="7.71428571428571" style="209" customWidth="1"/>
    <col min="10" max="10" width="8.14285714285714" customWidth="1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214</v>
      </c>
      <c r="C2" s="94"/>
      <c r="D2" s="94"/>
      <c r="E2" s="94"/>
      <c r="F2" s="94"/>
      <c r="G2" s="94"/>
      <c r="H2" s="95"/>
      <c r="I2" s="233" t="s">
        <v>24</v>
      </c>
      <c r="J2" s="154">
        <v>917</v>
      </c>
    </row>
    <row r="3" ht="16.5" spans="1:10">
      <c r="A3" s="96" t="s">
        <v>26</v>
      </c>
      <c r="B3" s="210" t="s">
        <v>27</v>
      </c>
      <c r="C3" s="98"/>
      <c r="D3" s="98"/>
      <c r="E3" s="98"/>
      <c r="F3" s="98"/>
      <c r="G3" s="98"/>
      <c r="H3" s="99"/>
      <c r="I3" s="234" t="s">
        <v>28</v>
      </c>
      <c r="J3" s="154" t="s">
        <v>279</v>
      </c>
    </row>
    <row r="4" ht="16.5" spans="1:10">
      <c r="A4" s="96" t="s">
        <v>30</v>
      </c>
      <c r="B4" s="194">
        <v>40474</v>
      </c>
      <c r="C4" s="98"/>
      <c r="D4" s="98"/>
      <c r="E4" s="98"/>
      <c r="F4" s="98"/>
      <c r="G4" s="98"/>
      <c r="H4" s="99"/>
      <c r="I4" s="234" t="s">
        <v>32</v>
      </c>
      <c r="J4" s="154" t="s">
        <v>64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235"/>
      <c r="J5" s="156"/>
    </row>
    <row r="6" ht="15.75" spans="1:10">
      <c r="A6" s="101" t="s">
        <v>35</v>
      </c>
      <c r="B6" s="211">
        <v>20</v>
      </c>
      <c r="C6" s="104"/>
      <c r="D6" s="104"/>
      <c r="E6" s="104"/>
      <c r="F6" s="104"/>
      <c r="G6" s="104"/>
      <c r="H6" s="105"/>
      <c r="I6" s="236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237" t="s">
        <v>217</v>
      </c>
      <c r="J7" s="160"/>
    </row>
    <row r="8" ht="15.75" spans="1:10">
      <c r="A8" s="106" t="s">
        <v>38</v>
      </c>
      <c r="B8" s="211"/>
      <c r="C8" s="104"/>
      <c r="D8" s="104"/>
      <c r="E8" s="104"/>
      <c r="F8" s="104"/>
      <c r="G8" s="104"/>
      <c r="H8" s="99"/>
      <c r="I8" s="237" t="s">
        <v>218</v>
      </c>
      <c r="J8" s="160"/>
    </row>
    <row r="9" ht="15.75" spans="1:10">
      <c r="A9" s="106" t="s">
        <v>40</v>
      </c>
      <c r="B9" s="211"/>
      <c r="C9" s="104"/>
      <c r="D9" s="104"/>
      <c r="E9" s="104"/>
      <c r="F9" s="104"/>
      <c r="G9" s="104"/>
      <c r="H9" s="98"/>
      <c r="I9" s="238" t="s">
        <v>219</v>
      </c>
      <c r="J9" s="162"/>
    </row>
    <row r="10" ht="15.75" spans="1:10">
      <c r="A10" s="109" t="s">
        <v>42</v>
      </c>
      <c r="B10" s="212"/>
      <c r="C10" s="99"/>
      <c r="D10" s="99"/>
      <c r="E10" s="99"/>
      <c r="F10" s="99"/>
      <c r="G10" s="99"/>
      <c r="H10" s="99"/>
      <c r="I10" s="239"/>
      <c r="J10" s="164"/>
    </row>
    <row r="11" ht="15.75" spans="1:10">
      <c r="A11" s="101" t="s">
        <v>44</v>
      </c>
      <c r="B11" s="211" t="s">
        <v>99</v>
      </c>
      <c r="C11" s="104"/>
      <c r="D11" s="104"/>
      <c r="E11" s="104"/>
      <c r="F11" s="104"/>
      <c r="G11" s="104"/>
      <c r="H11" s="104"/>
      <c r="I11" s="240"/>
      <c r="J11" s="165"/>
    </row>
    <row r="12" ht="16.5" spans="1:10">
      <c r="A12" s="110" t="s">
        <v>46</v>
      </c>
      <c r="B12" s="213" t="s">
        <v>258</v>
      </c>
      <c r="C12" s="99"/>
      <c r="D12" s="99"/>
      <c r="E12" s="99"/>
      <c r="F12" s="112"/>
      <c r="G12" s="113" t="s">
        <v>259</v>
      </c>
      <c r="H12" s="114"/>
      <c r="I12" s="235"/>
      <c r="J12" s="156"/>
    </row>
    <row r="13" ht="15.75" spans="1:10">
      <c r="A13" s="115" t="s">
        <v>199</v>
      </c>
      <c r="B13" s="214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22"/>
      <c r="B14" s="215"/>
      <c r="C14" s="197" t="s">
        <v>227</v>
      </c>
      <c r="D14" s="125"/>
      <c r="E14" s="126"/>
      <c r="F14" s="125"/>
      <c r="G14" s="126"/>
      <c r="H14" s="127"/>
      <c r="I14" s="203" t="s">
        <v>57</v>
      </c>
      <c r="J14" s="204" t="s">
        <v>58</v>
      </c>
    </row>
    <row r="15" ht="18" customHeight="1" spans="1:10">
      <c r="A15" s="216" t="s">
        <v>280</v>
      </c>
      <c r="B15" s="217" t="s">
        <v>281</v>
      </c>
      <c r="C15" s="218"/>
      <c r="D15" s="174">
        <v>139</v>
      </c>
      <c r="E15" s="174">
        <v>81.73</v>
      </c>
      <c r="F15" s="129">
        <v>113.65</v>
      </c>
      <c r="G15" s="187">
        <v>33.33</v>
      </c>
      <c r="H15" s="187">
        <v>41.22</v>
      </c>
      <c r="I15" s="241">
        <f t="shared" ref="I15:I41" si="0">SUM(D15+E15+F15+G15+H15)</f>
        <v>408.93</v>
      </c>
      <c r="J15" s="242" t="s">
        <v>61</v>
      </c>
    </row>
    <row r="16" ht="18" customHeight="1" spans="1:10">
      <c r="A16" s="219" t="s">
        <v>282</v>
      </c>
      <c r="B16" s="220" t="s">
        <v>281</v>
      </c>
      <c r="C16" s="221"/>
      <c r="D16" s="139">
        <v>124</v>
      </c>
      <c r="E16" s="139">
        <v>79.09</v>
      </c>
      <c r="F16" s="137">
        <v>127.68</v>
      </c>
      <c r="G16" s="144">
        <v>35.71</v>
      </c>
      <c r="H16" s="144">
        <v>32</v>
      </c>
      <c r="I16" s="243">
        <f t="shared" si="0"/>
        <v>398.48</v>
      </c>
      <c r="J16" s="244" t="s">
        <v>64</v>
      </c>
    </row>
    <row r="17" ht="18" customHeight="1" spans="1:12">
      <c r="A17" s="222" t="s">
        <v>204</v>
      </c>
      <c r="B17" s="220" t="s">
        <v>170</v>
      </c>
      <c r="C17" s="223" t="s">
        <v>171</v>
      </c>
      <c r="D17" s="139">
        <v>110</v>
      </c>
      <c r="E17" s="139">
        <v>51.27</v>
      </c>
      <c r="F17" s="137">
        <v>118.42</v>
      </c>
      <c r="G17" s="144">
        <v>14.43</v>
      </c>
      <c r="H17" s="144">
        <v>37.44</v>
      </c>
      <c r="I17" s="243">
        <f t="shared" si="0"/>
        <v>331.56</v>
      </c>
      <c r="J17" s="244" t="s">
        <v>69</v>
      </c>
      <c r="L17" t="s">
        <v>181</v>
      </c>
    </row>
    <row r="18" ht="18" customHeight="1" spans="1:10">
      <c r="A18" s="224" t="s">
        <v>283</v>
      </c>
      <c r="B18" s="225" t="s">
        <v>27</v>
      </c>
      <c r="C18" s="223" t="s">
        <v>79</v>
      </c>
      <c r="D18" s="139">
        <v>130</v>
      </c>
      <c r="E18" s="139">
        <v>71.15</v>
      </c>
      <c r="F18" s="137">
        <v>92.86</v>
      </c>
      <c r="G18" s="144">
        <v>4.18</v>
      </c>
      <c r="H18" s="144">
        <v>32.94</v>
      </c>
      <c r="I18" s="243">
        <f t="shared" si="0"/>
        <v>331.13</v>
      </c>
      <c r="J18" s="245">
        <v>4</v>
      </c>
    </row>
    <row r="19" ht="18" customHeight="1" spans="1:10">
      <c r="A19" s="136" t="s">
        <v>284</v>
      </c>
      <c r="B19" s="226" t="s">
        <v>27</v>
      </c>
      <c r="C19" s="201" t="s">
        <v>118</v>
      </c>
      <c r="D19" s="139">
        <v>111</v>
      </c>
      <c r="E19" s="139">
        <v>77.4</v>
      </c>
      <c r="F19" s="137">
        <v>99.8</v>
      </c>
      <c r="G19" s="144">
        <v>6.82</v>
      </c>
      <c r="H19" s="144">
        <v>34.65</v>
      </c>
      <c r="I19" s="243">
        <f t="shared" si="0"/>
        <v>329.67</v>
      </c>
      <c r="J19" s="245">
        <v>5</v>
      </c>
    </row>
    <row r="20" ht="18" customHeight="1" spans="1:10">
      <c r="A20" s="200" t="s">
        <v>200</v>
      </c>
      <c r="B20" s="226" t="s">
        <v>27</v>
      </c>
      <c r="C20" s="201" t="s">
        <v>60</v>
      </c>
      <c r="D20" s="139">
        <v>124</v>
      </c>
      <c r="E20" s="139">
        <v>72.08</v>
      </c>
      <c r="F20" s="137">
        <v>96.04</v>
      </c>
      <c r="G20" s="144">
        <v>0</v>
      </c>
      <c r="H20" s="144">
        <v>36.1</v>
      </c>
      <c r="I20" s="243">
        <f t="shared" si="0"/>
        <v>328.22</v>
      </c>
      <c r="J20" s="245">
        <v>6</v>
      </c>
    </row>
    <row r="21" ht="18" customHeight="1" spans="1:10">
      <c r="A21" s="136" t="s">
        <v>205</v>
      </c>
      <c r="B21" s="226" t="s">
        <v>27</v>
      </c>
      <c r="C21" s="201" t="s">
        <v>82</v>
      </c>
      <c r="D21" s="139">
        <v>132</v>
      </c>
      <c r="E21" s="139">
        <v>41.52</v>
      </c>
      <c r="F21" s="137">
        <v>99.17</v>
      </c>
      <c r="G21" s="144">
        <v>19.57</v>
      </c>
      <c r="H21" s="144">
        <v>32.77</v>
      </c>
      <c r="I21" s="243">
        <f t="shared" si="0"/>
        <v>325.03</v>
      </c>
      <c r="J21" s="245">
        <v>7</v>
      </c>
    </row>
    <row r="22" ht="18" customHeight="1" spans="1:10">
      <c r="A22" s="200" t="s">
        <v>285</v>
      </c>
      <c r="B22" s="227" t="s">
        <v>286</v>
      </c>
      <c r="C22" s="201"/>
      <c r="D22" s="139">
        <v>116</v>
      </c>
      <c r="E22" s="139">
        <v>65.65</v>
      </c>
      <c r="F22" s="137">
        <v>107.1</v>
      </c>
      <c r="G22" s="144">
        <v>0</v>
      </c>
      <c r="H22" s="144">
        <v>34.35</v>
      </c>
      <c r="I22" s="243">
        <f t="shared" si="0"/>
        <v>323.1</v>
      </c>
      <c r="J22" s="245">
        <v>8</v>
      </c>
    </row>
    <row r="23" ht="18" customHeight="1" spans="1:10">
      <c r="A23" s="136" t="s">
        <v>206</v>
      </c>
      <c r="B23" s="227" t="s">
        <v>66</v>
      </c>
      <c r="C23" s="201" t="s">
        <v>85</v>
      </c>
      <c r="D23" s="139">
        <v>133</v>
      </c>
      <c r="E23" s="139">
        <v>41.63</v>
      </c>
      <c r="F23" s="137">
        <v>98.13</v>
      </c>
      <c r="G23" s="144">
        <v>7.44</v>
      </c>
      <c r="H23" s="144">
        <v>33</v>
      </c>
      <c r="I23" s="243">
        <f t="shared" si="0"/>
        <v>313.2</v>
      </c>
      <c r="J23" s="245">
        <v>9</v>
      </c>
    </row>
    <row r="24" ht="18" customHeight="1" spans="1:10">
      <c r="A24" s="200" t="s">
        <v>207</v>
      </c>
      <c r="B24" s="226" t="s">
        <v>27</v>
      </c>
      <c r="C24" s="201" t="s">
        <v>122</v>
      </c>
      <c r="D24" s="139">
        <v>123</v>
      </c>
      <c r="E24" s="139">
        <v>40.85</v>
      </c>
      <c r="F24" s="137">
        <v>96.18</v>
      </c>
      <c r="G24" s="144">
        <v>4.52</v>
      </c>
      <c r="H24" s="144">
        <v>30.13</v>
      </c>
      <c r="I24" s="243">
        <f t="shared" si="0"/>
        <v>294.68</v>
      </c>
      <c r="J24" s="245">
        <v>10</v>
      </c>
    </row>
    <row r="25" ht="18" customHeight="1" spans="1:10">
      <c r="A25" s="136" t="s">
        <v>287</v>
      </c>
      <c r="B25" s="227" t="s">
        <v>248</v>
      </c>
      <c r="C25" s="138"/>
      <c r="D25" s="139">
        <v>119</v>
      </c>
      <c r="E25" s="139">
        <v>49.64</v>
      </c>
      <c r="F25" s="137">
        <v>64.02</v>
      </c>
      <c r="G25" s="144">
        <v>29.33</v>
      </c>
      <c r="H25" s="144">
        <v>28.69</v>
      </c>
      <c r="I25" s="243">
        <f t="shared" si="0"/>
        <v>290.68</v>
      </c>
      <c r="J25" s="245">
        <v>11</v>
      </c>
    </row>
    <row r="26" ht="18" customHeight="1" spans="1:10">
      <c r="A26" s="136" t="s">
        <v>288</v>
      </c>
      <c r="B26" s="227" t="s">
        <v>248</v>
      </c>
      <c r="C26" s="201"/>
      <c r="D26" s="139">
        <v>135</v>
      </c>
      <c r="E26" s="139">
        <v>66.8</v>
      </c>
      <c r="F26" s="137">
        <v>28.6</v>
      </c>
      <c r="G26" s="144">
        <v>10.62</v>
      </c>
      <c r="H26" s="144">
        <v>26.17</v>
      </c>
      <c r="I26" s="243">
        <f t="shared" si="0"/>
        <v>267.19</v>
      </c>
      <c r="J26" s="245">
        <v>12</v>
      </c>
    </row>
    <row r="27" ht="18" customHeight="1" spans="1:10">
      <c r="A27" s="136" t="s">
        <v>255</v>
      </c>
      <c r="B27" s="226" t="s">
        <v>27</v>
      </c>
      <c r="C27" s="201" t="s">
        <v>256</v>
      </c>
      <c r="D27" s="139">
        <v>82</v>
      </c>
      <c r="E27" s="139">
        <v>45.16</v>
      </c>
      <c r="F27" s="137">
        <v>106.15</v>
      </c>
      <c r="G27" s="144">
        <v>5.29</v>
      </c>
      <c r="H27" s="144">
        <v>25.85</v>
      </c>
      <c r="I27" s="243">
        <f t="shared" si="0"/>
        <v>264.45</v>
      </c>
      <c r="J27" s="245">
        <v>13</v>
      </c>
    </row>
    <row r="28" ht="18" customHeight="1" spans="1:10">
      <c r="A28" s="136" t="s">
        <v>249</v>
      </c>
      <c r="B28" s="227" t="s">
        <v>289</v>
      </c>
      <c r="C28" s="201"/>
      <c r="D28" s="139">
        <v>53</v>
      </c>
      <c r="E28" s="139">
        <v>63.83</v>
      </c>
      <c r="F28" s="137">
        <v>101.34</v>
      </c>
      <c r="G28" s="144">
        <v>13.66</v>
      </c>
      <c r="H28" s="144">
        <v>32.2</v>
      </c>
      <c r="I28" s="243">
        <f t="shared" si="0"/>
        <v>264.03</v>
      </c>
      <c r="J28" s="245">
        <v>14</v>
      </c>
    </row>
    <row r="29" ht="18" customHeight="1" spans="1:10">
      <c r="A29" s="200" t="s">
        <v>202</v>
      </c>
      <c r="B29" s="226" t="s">
        <v>27</v>
      </c>
      <c r="C29" s="201" t="s">
        <v>161</v>
      </c>
      <c r="D29" s="139">
        <v>90</v>
      </c>
      <c r="E29" s="139">
        <v>45.52</v>
      </c>
      <c r="F29" s="137">
        <v>86.91</v>
      </c>
      <c r="G29" s="144">
        <v>15.26</v>
      </c>
      <c r="H29" s="144">
        <v>18.39</v>
      </c>
      <c r="I29" s="243">
        <f t="shared" si="0"/>
        <v>256.08</v>
      </c>
      <c r="J29" s="245">
        <v>15</v>
      </c>
    </row>
    <row r="30" ht="18" customHeight="1" spans="1:10">
      <c r="A30" s="136" t="s">
        <v>290</v>
      </c>
      <c r="B30" s="227" t="s">
        <v>291</v>
      </c>
      <c r="C30" s="201"/>
      <c r="D30" s="139">
        <v>111</v>
      </c>
      <c r="E30" s="139">
        <v>42.05</v>
      </c>
      <c r="F30" s="137">
        <v>71.23</v>
      </c>
      <c r="G30" s="144">
        <v>2.16</v>
      </c>
      <c r="H30" s="144">
        <v>0</v>
      </c>
      <c r="I30" s="243">
        <f t="shared" si="0"/>
        <v>226.44</v>
      </c>
      <c r="J30" s="245">
        <v>16</v>
      </c>
    </row>
    <row r="31" ht="18" customHeight="1" spans="1:10">
      <c r="A31" s="179" t="s">
        <v>292</v>
      </c>
      <c r="B31" s="228"/>
      <c r="C31" s="229"/>
      <c r="D31" s="131">
        <v>97</v>
      </c>
      <c r="E31" s="131">
        <v>40.59</v>
      </c>
      <c r="F31" s="189">
        <v>70.84</v>
      </c>
      <c r="G31" s="191">
        <v>0</v>
      </c>
      <c r="H31" s="191">
        <v>15.25</v>
      </c>
      <c r="I31" s="243">
        <f t="shared" si="0"/>
        <v>223.68</v>
      </c>
      <c r="J31" s="246">
        <v>17</v>
      </c>
    </row>
    <row r="32" ht="18" customHeight="1" spans="1:10">
      <c r="A32" s="200" t="s">
        <v>293</v>
      </c>
      <c r="B32" s="230"/>
      <c r="C32" s="201"/>
      <c r="D32" s="139">
        <v>71</v>
      </c>
      <c r="E32" s="139">
        <v>38.82</v>
      </c>
      <c r="F32" s="137">
        <v>76.22</v>
      </c>
      <c r="G32" s="144">
        <v>4.17</v>
      </c>
      <c r="H32" s="144">
        <v>33.36</v>
      </c>
      <c r="I32" s="243">
        <f t="shared" si="0"/>
        <v>223.57</v>
      </c>
      <c r="J32" s="245">
        <v>18</v>
      </c>
    </row>
    <row r="33" ht="18" customHeight="1" spans="1:10">
      <c r="A33" s="200" t="s">
        <v>236</v>
      </c>
      <c r="B33" s="226" t="s">
        <v>27</v>
      </c>
      <c r="C33" s="201" t="s">
        <v>237</v>
      </c>
      <c r="D33" s="139">
        <v>116</v>
      </c>
      <c r="E33" s="139">
        <v>58.49</v>
      </c>
      <c r="F33" s="137">
        <v>0</v>
      </c>
      <c r="G33" s="144">
        <v>0</v>
      </c>
      <c r="H33" s="144">
        <v>0</v>
      </c>
      <c r="I33" s="243">
        <f t="shared" si="0"/>
        <v>174.49</v>
      </c>
      <c r="J33" s="245">
        <v>19</v>
      </c>
    </row>
    <row r="34" ht="18" customHeight="1" spans="1:10">
      <c r="A34" s="146" t="s">
        <v>294</v>
      </c>
      <c r="B34" s="231"/>
      <c r="C34" s="202"/>
      <c r="D34" s="149">
        <v>60</v>
      </c>
      <c r="E34" s="149">
        <v>0</v>
      </c>
      <c r="F34" s="147">
        <v>23.82</v>
      </c>
      <c r="G34" s="150">
        <v>0</v>
      </c>
      <c r="H34" s="150">
        <v>24.88</v>
      </c>
      <c r="I34" s="247">
        <f t="shared" si="0"/>
        <v>108.7</v>
      </c>
      <c r="J34" s="248">
        <v>20</v>
      </c>
    </row>
    <row r="35" ht="18" customHeight="1" spans="1:10">
      <c r="A35" s="179"/>
      <c r="B35" s="228"/>
      <c r="C35" s="190"/>
      <c r="D35" s="131"/>
      <c r="E35" s="131"/>
      <c r="F35" s="189"/>
      <c r="G35" s="191"/>
      <c r="H35" s="191"/>
      <c r="I35" s="249">
        <f t="shared" si="0"/>
        <v>0</v>
      </c>
      <c r="J35" s="250"/>
    </row>
    <row r="36" ht="18" customHeight="1" spans="1:10">
      <c r="A36" s="136"/>
      <c r="B36" s="230"/>
      <c r="C36" s="138"/>
      <c r="D36" s="139"/>
      <c r="E36" s="139"/>
      <c r="F36" s="137"/>
      <c r="G36" s="144"/>
      <c r="H36" s="144"/>
      <c r="I36" s="251">
        <f t="shared" si="0"/>
        <v>0</v>
      </c>
      <c r="J36" s="206"/>
    </row>
    <row r="37" ht="18" customHeight="1" spans="1:10">
      <c r="A37" s="136"/>
      <c r="B37" s="230"/>
      <c r="C37" s="138"/>
      <c r="D37" s="139"/>
      <c r="E37" s="139"/>
      <c r="F37" s="137"/>
      <c r="G37" s="144"/>
      <c r="H37" s="144"/>
      <c r="I37" s="251">
        <f t="shared" si="0"/>
        <v>0</v>
      </c>
      <c r="J37" s="206"/>
    </row>
    <row r="38" ht="18" customHeight="1" spans="1:10">
      <c r="A38" s="179"/>
      <c r="B38" s="227"/>
      <c r="C38" s="138"/>
      <c r="D38" s="139"/>
      <c r="E38" s="139"/>
      <c r="F38" s="137"/>
      <c r="G38" s="144"/>
      <c r="H38" s="144"/>
      <c r="I38" s="251">
        <f t="shared" si="0"/>
        <v>0</v>
      </c>
      <c r="J38" s="206"/>
    </row>
    <row r="39" ht="18" customHeight="1" spans="1:10">
      <c r="A39" s="136"/>
      <c r="B39" s="227"/>
      <c r="C39" s="138"/>
      <c r="D39" s="139"/>
      <c r="E39" s="139"/>
      <c r="F39" s="137"/>
      <c r="G39" s="144"/>
      <c r="H39" s="144"/>
      <c r="I39" s="251">
        <f t="shared" si="0"/>
        <v>0</v>
      </c>
      <c r="J39" s="206"/>
    </row>
    <row r="40" ht="18" customHeight="1" spans="1:10">
      <c r="A40" s="136"/>
      <c r="B40" s="227"/>
      <c r="C40" s="138"/>
      <c r="D40" s="139"/>
      <c r="E40" s="139"/>
      <c r="F40" s="137"/>
      <c r="G40" s="144"/>
      <c r="H40" s="144"/>
      <c r="I40" s="251">
        <f t="shared" si="0"/>
        <v>0</v>
      </c>
      <c r="J40" s="206"/>
    </row>
    <row r="41" ht="18" customHeight="1" spans="1:10">
      <c r="A41" s="146"/>
      <c r="B41" s="232"/>
      <c r="C41" s="148"/>
      <c r="D41" s="149"/>
      <c r="E41" s="149"/>
      <c r="F41" s="147"/>
      <c r="G41" s="150"/>
      <c r="H41" s="150"/>
      <c r="I41" s="252">
        <f t="shared" si="0"/>
        <v>0</v>
      </c>
      <c r="J41" s="207"/>
    </row>
  </sheetData>
  <mergeCells count="4">
    <mergeCell ref="A1:J1"/>
    <mergeCell ref="I13:J13"/>
    <mergeCell ref="A13:A14"/>
    <mergeCell ref="B13:B14"/>
  </mergeCells>
  <pageMargins left="0.31" right="0.31" top="0.79" bottom="0.79" header="0.31" footer="0.31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J41"/>
  <sheetViews>
    <sheetView workbookViewId="0">
      <selection activeCell="N27" sqref="N27"/>
    </sheetView>
  </sheetViews>
  <sheetFormatPr defaultColWidth="9.14285714285714" defaultRowHeight="15"/>
  <cols>
    <col min="1" max="1" width="17.7142857142857" customWidth="1"/>
    <col min="2" max="2" width="17.8571428571429" customWidth="1"/>
    <col min="3" max="3" width="7.71428571428571" customWidth="1"/>
    <col min="4" max="8" width="6.85714285714286" customWidth="1"/>
    <col min="9" max="9" width="7.71428571428571" customWidth="1"/>
    <col min="10" max="10" width="8.14285714285714" customWidth="1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214</v>
      </c>
      <c r="C2" s="94"/>
      <c r="D2" s="94"/>
      <c r="E2" s="94"/>
      <c r="F2" s="94"/>
      <c r="G2" s="94"/>
      <c r="H2" s="95"/>
      <c r="I2" s="153" t="s">
        <v>24</v>
      </c>
      <c r="J2" s="154">
        <v>911</v>
      </c>
    </row>
    <row r="3" ht="16.5" spans="1:10">
      <c r="A3" s="96" t="s">
        <v>26</v>
      </c>
      <c r="B3" s="97" t="s">
        <v>27</v>
      </c>
      <c r="C3" s="98"/>
      <c r="D3" s="98"/>
      <c r="E3" s="98"/>
      <c r="F3" s="98"/>
      <c r="G3" s="98"/>
      <c r="H3" s="99"/>
      <c r="I3" s="155" t="s">
        <v>28</v>
      </c>
      <c r="J3" s="154" t="s">
        <v>279</v>
      </c>
    </row>
    <row r="4" ht="16.5" spans="1:10">
      <c r="A4" s="96" t="s">
        <v>30</v>
      </c>
      <c r="B4" s="194">
        <v>40369</v>
      </c>
      <c r="C4" s="98"/>
      <c r="D4" s="98"/>
      <c r="E4" s="98"/>
      <c r="F4" s="98"/>
      <c r="G4" s="98"/>
      <c r="H4" s="99"/>
      <c r="I4" s="155" t="s">
        <v>32</v>
      </c>
      <c r="J4" s="154" t="s">
        <v>61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99"/>
      <c r="J5" s="156"/>
    </row>
    <row r="6" ht="15.75" spans="1:10">
      <c r="A6" s="101" t="s">
        <v>35</v>
      </c>
      <c r="B6" s="103">
        <v>16</v>
      </c>
      <c r="C6" s="104"/>
      <c r="D6" s="104"/>
      <c r="E6" s="104"/>
      <c r="F6" s="104"/>
      <c r="G6" s="104"/>
      <c r="H6" s="105"/>
      <c r="I6" s="157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159" t="s">
        <v>217</v>
      </c>
      <c r="J7" s="160"/>
    </row>
    <row r="8" ht="15.75" spans="1:10">
      <c r="A8" s="106" t="s">
        <v>38</v>
      </c>
      <c r="B8" s="108"/>
      <c r="C8" s="104"/>
      <c r="D8" s="104"/>
      <c r="E8" s="104"/>
      <c r="F8" s="104"/>
      <c r="G8" s="104"/>
      <c r="H8" s="99"/>
      <c r="I8" s="159" t="s">
        <v>218</v>
      </c>
      <c r="J8" s="160"/>
    </row>
    <row r="9" ht="15.75" spans="1:10">
      <c r="A9" s="106" t="s">
        <v>40</v>
      </c>
      <c r="B9" s="108"/>
      <c r="C9" s="104"/>
      <c r="D9" s="104"/>
      <c r="E9" s="104"/>
      <c r="F9" s="104"/>
      <c r="G9" s="104"/>
      <c r="H9" s="98"/>
      <c r="I9" s="161" t="s">
        <v>219</v>
      </c>
      <c r="J9" s="162"/>
    </row>
    <row r="10" ht="15.75" spans="1:10">
      <c r="A10" s="109" t="s">
        <v>42</v>
      </c>
      <c r="B10" s="102"/>
      <c r="C10" s="99"/>
      <c r="D10" s="99"/>
      <c r="E10" s="99"/>
      <c r="F10" s="99"/>
      <c r="G10" s="99"/>
      <c r="H10" s="99"/>
      <c r="I10" s="163"/>
      <c r="J10" s="164"/>
    </row>
    <row r="11" ht="15.75" spans="1:10">
      <c r="A11" s="101" t="s">
        <v>44</v>
      </c>
      <c r="B11" s="108" t="s">
        <v>99</v>
      </c>
      <c r="C11" s="104"/>
      <c r="D11" s="104"/>
      <c r="E11" s="104"/>
      <c r="F11" s="104"/>
      <c r="G11" s="104"/>
      <c r="H11" s="104"/>
      <c r="I11" s="104"/>
      <c r="J11" s="165"/>
    </row>
    <row r="12" ht="16.5" spans="1:10">
      <c r="A12" s="110" t="s">
        <v>46</v>
      </c>
      <c r="B12" s="111" t="s">
        <v>258</v>
      </c>
      <c r="C12" s="99"/>
      <c r="D12" s="99"/>
      <c r="E12" s="99"/>
      <c r="F12" s="112"/>
      <c r="G12" s="113" t="s">
        <v>259</v>
      </c>
      <c r="H12" s="114"/>
      <c r="I12" s="99"/>
      <c r="J12" s="156"/>
    </row>
    <row r="13" ht="15.75" spans="1:10">
      <c r="A13" s="115" t="s">
        <v>199</v>
      </c>
      <c r="B13" s="116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95"/>
      <c r="B14" s="196"/>
      <c r="C14" s="197" t="s">
        <v>227</v>
      </c>
      <c r="D14" s="125"/>
      <c r="E14" s="126"/>
      <c r="F14" s="125"/>
      <c r="G14" s="126"/>
      <c r="H14" s="127"/>
      <c r="I14" s="203" t="s">
        <v>57</v>
      </c>
      <c r="J14" s="204" t="s">
        <v>58</v>
      </c>
    </row>
    <row r="15" ht="18" customHeight="1" spans="1:10">
      <c r="A15" s="198" t="s">
        <v>206</v>
      </c>
      <c r="B15" s="129" t="s">
        <v>66</v>
      </c>
      <c r="C15" s="199" t="s">
        <v>85</v>
      </c>
      <c r="D15" s="174">
        <v>129</v>
      </c>
      <c r="E15" s="174">
        <v>74.3</v>
      </c>
      <c r="F15" s="129">
        <v>101.04</v>
      </c>
      <c r="G15" s="187">
        <v>17.52</v>
      </c>
      <c r="H15" s="187">
        <v>37.95</v>
      </c>
      <c r="I15" s="128">
        <f t="shared" ref="I15:I30" si="0">SUM(D15+E15+F15+G15+H15)</f>
        <v>359.81</v>
      </c>
      <c r="J15" s="205" t="s">
        <v>61</v>
      </c>
    </row>
    <row r="16" ht="18" customHeight="1" spans="1:10">
      <c r="A16" s="200" t="s">
        <v>200</v>
      </c>
      <c r="B16" s="137" t="s">
        <v>27</v>
      </c>
      <c r="C16" s="201" t="s">
        <v>60</v>
      </c>
      <c r="D16" s="139">
        <v>118</v>
      </c>
      <c r="E16" s="139">
        <v>61.71</v>
      </c>
      <c r="F16" s="137">
        <v>111.65</v>
      </c>
      <c r="G16" s="144">
        <v>24.32</v>
      </c>
      <c r="H16" s="144">
        <v>37.49</v>
      </c>
      <c r="I16" s="136">
        <f t="shared" si="0"/>
        <v>353.17</v>
      </c>
      <c r="J16" s="206" t="s">
        <v>64</v>
      </c>
    </row>
    <row r="17" ht="18" customHeight="1" spans="1:10">
      <c r="A17" s="200" t="s">
        <v>207</v>
      </c>
      <c r="B17" s="137" t="s">
        <v>27</v>
      </c>
      <c r="C17" s="201" t="s">
        <v>122</v>
      </c>
      <c r="D17" s="139">
        <v>133</v>
      </c>
      <c r="E17" s="139">
        <v>58.78</v>
      </c>
      <c r="F17" s="137">
        <v>101.85</v>
      </c>
      <c r="G17" s="144">
        <v>13</v>
      </c>
      <c r="H17" s="144">
        <v>30.48</v>
      </c>
      <c r="I17" s="136">
        <f t="shared" si="0"/>
        <v>337.11</v>
      </c>
      <c r="J17" s="206" t="s">
        <v>69</v>
      </c>
    </row>
    <row r="18" ht="18" customHeight="1" spans="1:10">
      <c r="A18" s="200" t="s">
        <v>276</v>
      </c>
      <c r="B18" s="137" t="s">
        <v>27</v>
      </c>
      <c r="C18" s="201" t="s">
        <v>277</v>
      </c>
      <c r="D18" s="139">
        <v>127</v>
      </c>
      <c r="E18" s="139">
        <v>75.95</v>
      </c>
      <c r="F18" s="137">
        <v>108.98</v>
      </c>
      <c r="G18" s="144">
        <v>19.35</v>
      </c>
      <c r="H18" s="144">
        <v>0</v>
      </c>
      <c r="I18" s="136">
        <f t="shared" si="0"/>
        <v>331.28</v>
      </c>
      <c r="J18" s="206" t="s">
        <v>72</v>
      </c>
    </row>
    <row r="19" ht="18" customHeight="1" spans="1:10">
      <c r="A19" s="136" t="s">
        <v>293</v>
      </c>
      <c r="B19" s="137"/>
      <c r="C19" s="201"/>
      <c r="D19" s="139">
        <v>105</v>
      </c>
      <c r="E19" s="139">
        <v>67.03</v>
      </c>
      <c r="F19" s="137">
        <v>112.42</v>
      </c>
      <c r="G19" s="144">
        <v>6</v>
      </c>
      <c r="H19" s="144">
        <v>33.59</v>
      </c>
      <c r="I19" s="136">
        <f t="shared" si="0"/>
        <v>324.04</v>
      </c>
      <c r="J19" s="206" t="s">
        <v>75</v>
      </c>
    </row>
    <row r="20" ht="18" customHeight="1" spans="1:10">
      <c r="A20" s="200" t="s">
        <v>205</v>
      </c>
      <c r="B20" s="137" t="s">
        <v>27</v>
      </c>
      <c r="C20" s="201" t="s">
        <v>82</v>
      </c>
      <c r="D20" s="139">
        <v>126</v>
      </c>
      <c r="E20" s="139">
        <v>64.96</v>
      </c>
      <c r="F20" s="137">
        <v>94.75</v>
      </c>
      <c r="G20" s="144">
        <v>0</v>
      </c>
      <c r="H20" s="144">
        <v>27.09</v>
      </c>
      <c r="I20" s="136">
        <f t="shared" si="0"/>
        <v>312.8</v>
      </c>
      <c r="J20" s="206" t="s">
        <v>77</v>
      </c>
    </row>
    <row r="21" ht="18" customHeight="1" spans="1:10">
      <c r="A21" s="136" t="s">
        <v>273</v>
      </c>
      <c r="B21" s="137" t="s">
        <v>248</v>
      </c>
      <c r="C21" s="201"/>
      <c r="D21" s="139">
        <v>125</v>
      </c>
      <c r="E21" s="139">
        <v>68.02</v>
      </c>
      <c r="F21" s="137">
        <v>102.92</v>
      </c>
      <c r="G21" s="144">
        <v>15.1</v>
      </c>
      <c r="H21" s="144">
        <v>0</v>
      </c>
      <c r="I21" s="136">
        <f t="shared" si="0"/>
        <v>311.04</v>
      </c>
      <c r="J21" s="206" t="s">
        <v>80</v>
      </c>
    </row>
    <row r="22" ht="18" customHeight="1" spans="1:10">
      <c r="A22" s="200" t="s">
        <v>251</v>
      </c>
      <c r="B22" s="137" t="s">
        <v>27</v>
      </c>
      <c r="C22" s="201" t="s">
        <v>295</v>
      </c>
      <c r="D22" s="139">
        <v>126</v>
      </c>
      <c r="E22" s="139">
        <v>47.54</v>
      </c>
      <c r="F22" s="137">
        <v>88.72</v>
      </c>
      <c r="G22" s="144">
        <v>15.45</v>
      </c>
      <c r="H22" s="144">
        <v>30.31</v>
      </c>
      <c r="I22" s="136">
        <f t="shared" si="0"/>
        <v>308.02</v>
      </c>
      <c r="J22" s="206" t="s">
        <v>83</v>
      </c>
    </row>
    <row r="23" ht="18" customHeight="1" spans="1:10">
      <c r="A23" s="200" t="s">
        <v>296</v>
      </c>
      <c r="B23" s="137" t="s">
        <v>27</v>
      </c>
      <c r="C23" s="201" t="s">
        <v>79</v>
      </c>
      <c r="D23" s="139">
        <v>128</v>
      </c>
      <c r="E23" s="139">
        <v>59.18</v>
      </c>
      <c r="F23" s="137">
        <v>111.36</v>
      </c>
      <c r="G23" s="144">
        <v>4.88</v>
      </c>
      <c r="H23" s="144">
        <v>0</v>
      </c>
      <c r="I23" s="136">
        <f t="shared" si="0"/>
        <v>303.42</v>
      </c>
      <c r="J23" s="206" t="s">
        <v>86</v>
      </c>
    </row>
    <row r="24" ht="18" customHeight="1" spans="1:10">
      <c r="A24" s="136" t="s">
        <v>297</v>
      </c>
      <c r="B24" s="137" t="s">
        <v>298</v>
      </c>
      <c r="C24" s="201"/>
      <c r="D24" s="139">
        <v>104</v>
      </c>
      <c r="E24" s="139">
        <v>68.15</v>
      </c>
      <c r="F24" s="137">
        <v>107.18</v>
      </c>
      <c r="G24" s="144">
        <v>17.21</v>
      </c>
      <c r="H24" s="144">
        <v>0</v>
      </c>
      <c r="I24" s="136">
        <f t="shared" si="0"/>
        <v>296.54</v>
      </c>
      <c r="J24" s="206" t="s">
        <v>89</v>
      </c>
    </row>
    <row r="25" ht="18" customHeight="1" spans="1:10">
      <c r="A25" s="136" t="s">
        <v>299</v>
      </c>
      <c r="B25" s="137" t="s">
        <v>248</v>
      </c>
      <c r="C25" s="201"/>
      <c r="D25" s="139">
        <v>115</v>
      </c>
      <c r="E25" s="139">
        <v>48.7</v>
      </c>
      <c r="F25" s="137">
        <v>83.62</v>
      </c>
      <c r="G25" s="144">
        <v>10.67</v>
      </c>
      <c r="H25" s="144">
        <v>27.14</v>
      </c>
      <c r="I25" s="136">
        <f t="shared" si="0"/>
        <v>285.13</v>
      </c>
      <c r="J25" s="206" t="s">
        <v>92</v>
      </c>
    </row>
    <row r="26" ht="18" customHeight="1" spans="1:10">
      <c r="A26" s="200" t="s">
        <v>238</v>
      </c>
      <c r="B26" s="137" t="s">
        <v>27</v>
      </c>
      <c r="C26" s="201">
        <v>4231</v>
      </c>
      <c r="D26" s="139">
        <v>113</v>
      </c>
      <c r="E26" s="139">
        <v>49.76</v>
      </c>
      <c r="F26" s="137">
        <v>79.89</v>
      </c>
      <c r="G26" s="144">
        <v>6.17</v>
      </c>
      <c r="H26" s="144">
        <v>28.1</v>
      </c>
      <c r="I26" s="136">
        <f t="shared" si="0"/>
        <v>276.92</v>
      </c>
      <c r="J26" s="206" t="s">
        <v>123</v>
      </c>
    </row>
    <row r="27" ht="18" customHeight="1" spans="1:10">
      <c r="A27" s="136" t="s">
        <v>261</v>
      </c>
      <c r="B27" s="137" t="s">
        <v>27</v>
      </c>
      <c r="C27" s="201">
        <v>3244</v>
      </c>
      <c r="D27" s="139">
        <v>112</v>
      </c>
      <c r="E27" s="139">
        <v>55.42</v>
      </c>
      <c r="F27" s="137">
        <v>65.06</v>
      </c>
      <c r="G27" s="144">
        <v>9.01</v>
      </c>
      <c r="H27" s="144">
        <v>35.12</v>
      </c>
      <c r="I27" s="136">
        <f t="shared" si="0"/>
        <v>276.61</v>
      </c>
      <c r="J27" s="206" t="s">
        <v>124</v>
      </c>
    </row>
    <row r="28" ht="18" customHeight="1" spans="1:10">
      <c r="A28" s="200" t="s">
        <v>300</v>
      </c>
      <c r="B28" s="137" t="s">
        <v>27</v>
      </c>
      <c r="C28" s="201">
        <v>3120</v>
      </c>
      <c r="D28" s="139">
        <v>47</v>
      </c>
      <c r="E28" s="139">
        <v>48.27</v>
      </c>
      <c r="F28" s="137">
        <v>86.64</v>
      </c>
      <c r="G28" s="144">
        <v>18.79</v>
      </c>
      <c r="H28" s="144">
        <v>29.03</v>
      </c>
      <c r="I28" s="136">
        <f t="shared" si="0"/>
        <v>229.73</v>
      </c>
      <c r="J28" s="206" t="s">
        <v>125</v>
      </c>
    </row>
    <row r="29" ht="18" customHeight="1" spans="1:10">
      <c r="A29" s="136" t="s">
        <v>301</v>
      </c>
      <c r="B29" s="137" t="s">
        <v>302</v>
      </c>
      <c r="C29" s="201"/>
      <c r="D29" s="139">
        <v>106</v>
      </c>
      <c r="E29" s="139">
        <v>25.22</v>
      </c>
      <c r="F29" s="137">
        <v>37.89</v>
      </c>
      <c r="G29" s="144">
        <v>0</v>
      </c>
      <c r="H29" s="144">
        <v>25.76</v>
      </c>
      <c r="I29" s="136">
        <f t="shared" si="0"/>
        <v>194.87</v>
      </c>
      <c r="J29" s="206" t="s">
        <v>172</v>
      </c>
    </row>
    <row r="30" ht="18" customHeight="1" spans="1:10">
      <c r="A30" s="146" t="s">
        <v>303</v>
      </c>
      <c r="B30" s="147"/>
      <c r="C30" s="202"/>
      <c r="D30" s="149">
        <v>93</v>
      </c>
      <c r="E30" s="149">
        <v>36.19</v>
      </c>
      <c r="F30" s="147">
        <v>18</v>
      </c>
      <c r="G30" s="150">
        <v>0</v>
      </c>
      <c r="H30" s="150">
        <v>0</v>
      </c>
      <c r="I30" s="146">
        <f t="shared" si="0"/>
        <v>147.19</v>
      </c>
      <c r="J30" s="207" t="s">
        <v>173</v>
      </c>
    </row>
    <row r="31" ht="18" customHeight="1" spans="1:10">
      <c r="A31" s="179"/>
      <c r="B31" s="131"/>
      <c r="C31" s="190"/>
      <c r="D31" s="131"/>
      <c r="E31" s="131"/>
      <c r="F31" s="189"/>
      <c r="G31" s="191"/>
      <c r="H31" s="192"/>
      <c r="I31" s="179"/>
      <c r="J31" s="208"/>
    </row>
    <row r="32" ht="18" customHeight="1" spans="1:10">
      <c r="A32" s="136"/>
      <c r="B32" s="139"/>
      <c r="C32" s="138"/>
      <c r="D32" s="139"/>
      <c r="E32" s="139"/>
      <c r="F32" s="137"/>
      <c r="G32" s="144"/>
      <c r="H32" s="145"/>
      <c r="I32" s="136"/>
      <c r="J32" s="173"/>
    </row>
    <row r="33" ht="18" customHeight="1" spans="1:10">
      <c r="A33" s="136"/>
      <c r="B33" s="139"/>
      <c r="C33" s="138"/>
      <c r="D33" s="139"/>
      <c r="E33" s="139"/>
      <c r="F33" s="137"/>
      <c r="G33" s="144"/>
      <c r="H33" s="145"/>
      <c r="I33" s="136"/>
      <c r="J33" s="173"/>
    </row>
    <row r="34" ht="18" customHeight="1" spans="1:10">
      <c r="A34" s="136"/>
      <c r="B34" s="139"/>
      <c r="C34" s="138"/>
      <c r="D34" s="139"/>
      <c r="E34" s="139"/>
      <c r="F34" s="137"/>
      <c r="G34" s="144"/>
      <c r="H34" s="145"/>
      <c r="I34" s="136"/>
      <c r="J34" s="173"/>
    </row>
    <row r="35" ht="18" customHeight="1" spans="1:10">
      <c r="A35" s="136"/>
      <c r="B35" s="139"/>
      <c r="C35" s="138"/>
      <c r="D35" s="139"/>
      <c r="E35" s="139"/>
      <c r="F35" s="137"/>
      <c r="G35" s="144"/>
      <c r="H35" s="145"/>
      <c r="I35" s="136"/>
      <c r="J35" s="173"/>
    </row>
    <row r="36" ht="18" customHeight="1" spans="1:10">
      <c r="A36" s="136"/>
      <c r="B36" s="139"/>
      <c r="C36" s="138"/>
      <c r="D36" s="139"/>
      <c r="E36" s="139"/>
      <c r="F36" s="137"/>
      <c r="G36" s="144"/>
      <c r="H36" s="145"/>
      <c r="I36" s="136"/>
      <c r="J36" s="173"/>
    </row>
    <row r="37" ht="18" customHeight="1" spans="1:10">
      <c r="A37" s="136"/>
      <c r="B37" s="139"/>
      <c r="C37" s="138"/>
      <c r="D37" s="139"/>
      <c r="E37" s="139"/>
      <c r="F37" s="137"/>
      <c r="G37" s="144"/>
      <c r="H37" s="145"/>
      <c r="I37" s="136"/>
      <c r="J37" s="173"/>
    </row>
    <row r="38" ht="18" customHeight="1" spans="1:10">
      <c r="A38" s="179"/>
      <c r="B38" s="137"/>
      <c r="C38" s="138"/>
      <c r="D38" s="139"/>
      <c r="E38" s="139"/>
      <c r="F38" s="137"/>
      <c r="G38" s="144"/>
      <c r="H38" s="145"/>
      <c r="I38" s="136"/>
      <c r="J38" s="173"/>
    </row>
    <row r="39" ht="18" customHeight="1" spans="1:10">
      <c r="A39" s="136"/>
      <c r="B39" s="137"/>
      <c r="C39" s="138"/>
      <c r="D39" s="139"/>
      <c r="E39" s="139"/>
      <c r="F39" s="137"/>
      <c r="G39" s="144"/>
      <c r="H39" s="145"/>
      <c r="I39" s="136"/>
      <c r="J39" s="173"/>
    </row>
    <row r="40" ht="18" customHeight="1" spans="1:10">
      <c r="A40" s="136"/>
      <c r="B40" s="137"/>
      <c r="C40" s="138"/>
      <c r="D40" s="139"/>
      <c r="E40" s="139"/>
      <c r="F40" s="137"/>
      <c r="G40" s="144"/>
      <c r="H40" s="145"/>
      <c r="I40" s="136"/>
      <c r="J40" s="173"/>
    </row>
    <row r="41" ht="18" customHeight="1" spans="1:10">
      <c r="A41" s="146"/>
      <c r="B41" s="147"/>
      <c r="C41" s="148"/>
      <c r="D41" s="149"/>
      <c r="E41" s="149"/>
      <c r="F41" s="147"/>
      <c r="G41" s="150"/>
      <c r="H41" s="151"/>
      <c r="I41" s="146"/>
      <c r="J41" s="185"/>
    </row>
  </sheetData>
  <mergeCells count="4">
    <mergeCell ref="A1:J1"/>
    <mergeCell ref="I13:J13"/>
    <mergeCell ref="A13:A14"/>
    <mergeCell ref="B13:B14"/>
  </mergeCells>
  <pageMargins left="0.31" right="0.31" top="0.79" bottom="0.79" header="0.31" footer="0.31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</sheetPr>
  <dimension ref="A1:J38"/>
  <sheetViews>
    <sheetView workbookViewId="0">
      <selection activeCell="N13" sqref="N13"/>
    </sheetView>
  </sheetViews>
  <sheetFormatPr defaultColWidth="9" defaultRowHeight="15"/>
  <cols>
    <col min="1" max="1" width="16" style="186" customWidth="1"/>
    <col min="2" max="2" width="14.2857142857143" style="186" customWidth="1"/>
    <col min="3" max="3" width="7.85714285714286" style="186" customWidth="1"/>
    <col min="4" max="8" width="6.71428571428571" style="186" customWidth="1"/>
    <col min="9" max="9" width="7.71428571428571" style="186" customWidth="1"/>
    <col min="10" max="16384" width="9.14285714285714" style="186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23</v>
      </c>
      <c r="C2" s="94"/>
      <c r="D2" s="94"/>
      <c r="E2" s="94"/>
      <c r="F2" s="94"/>
      <c r="G2" s="94"/>
      <c r="H2" s="95"/>
      <c r="I2" s="153" t="s">
        <v>24</v>
      </c>
      <c r="J2" s="154">
        <v>919</v>
      </c>
    </row>
    <row r="3" ht="16.5" spans="1:10">
      <c r="A3" s="96" t="s">
        <v>26</v>
      </c>
      <c r="B3" s="97" t="s">
        <v>27</v>
      </c>
      <c r="C3" s="98"/>
      <c r="D3" s="98"/>
      <c r="E3" s="98"/>
      <c r="F3" s="98"/>
      <c r="G3" s="98"/>
      <c r="H3" s="99"/>
      <c r="I3" s="155" t="s">
        <v>28</v>
      </c>
      <c r="J3" s="154" t="s">
        <v>304</v>
      </c>
    </row>
    <row r="4" ht="16.5" spans="1:10">
      <c r="A4" s="96" t="s">
        <v>30</v>
      </c>
      <c r="B4" s="100">
        <v>40117</v>
      </c>
      <c r="C4" s="98"/>
      <c r="D4" s="98"/>
      <c r="E4" s="98"/>
      <c r="F4" s="98"/>
      <c r="G4" s="98"/>
      <c r="H4" s="99"/>
      <c r="I4" s="155" t="s">
        <v>32</v>
      </c>
      <c r="J4" s="154" t="s">
        <v>304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99"/>
      <c r="J5" s="156"/>
    </row>
    <row r="6" ht="15.75" spans="1:10">
      <c r="A6" s="101" t="s">
        <v>35</v>
      </c>
      <c r="B6" s="103"/>
      <c r="C6" s="104"/>
      <c r="D6" s="104"/>
      <c r="E6" s="104"/>
      <c r="F6" s="104"/>
      <c r="G6" s="104"/>
      <c r="H6" s="105"/>
      <c r="I6" s="157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159" t="s">
        <v>217</v>
      </c>
      <c r="J7" s="160"/>
    </row>
    <row r="8" ht="15.75" spans="1:10">
      <c r="A8" s="106" t="s">
        <v>38</v>
      </c>
      <c r="B8" s="108"/>
      <c r="C8" s="104"/>
      <c r="D8" s="104"/>
      <c r="E8" s="104"/>
      <c r="F8" s="104"/>
      <c r="G8" s="104"/>
      <c r="H8" s="99"/>
      <c r="I8" s="159" t="s">
        <v>218</v>
      </c>
      <c r="J8" s="160"/>
    </row>
    <row r="9" ht="15.75" spans="1:10">
      <c r="A9" s="106" t="s">
        <v>40</v>
      </c>
      <c r="B9" s="108"/>
      <c r="C9" s="104"/>
      <c r="D9" s="104"/>
      <c r="E9" s="104"/>
      <c r="F9" s="104"/>
      <c r="G9" s="104"/>
      <c r="H9" s="98"/>
      <c r="I9" s="161" t="s">
        <v>219</v>
      </c>
      <c r="J9" s="162"/>
    </row>
    <row r="10" ht="15.75" spans="1:10">
      <c r="A10" s="109" t="s">
        <v>42</v>
      </c>
      <c r="B10" s="102"/>
      <c r="C10" s="99"/>
      <c r="D10" s="99"/>
      <c r="E10" s="99"/>
      <c r="F10" s="99"/>
      <c r="G10" s="99"/>
      <c r="H10" s="99"/>
      <c r="I10" s="163"/>
      <c r="J10" s="164"/>
    </row>
    <row r="11" ht="15.75" spans="1:10">
      <c r="A11" s="101" t="s">
        <v>44</v>
      </c>
      <c r="B11" s="108" t="s">
        <v>99</v>
      </c>
      <c r="C11" s="104"/>
      <c r="D11" s="104"/>
      <c r="E11" s="104"/>
      <c r="F11" s="104"/>
      <c r="G11" s="104"/>
      <c r="H11" s="104"/>
      <c r="I11" s="104"/>
      <c r="J11" s="165"/>
    </row>
    <row r="12" ht="16.5" spans="1:10">
      <c r="A12" s="110" t="s">
        <v>46</v>
      </c>
      <c r="B12" s="111" t="s">
        <v>258</v>
      </c>
      <c r="C12" s="99"/>
      <c r="D12" s="99"/>
      <c r="E12" s="99"/>
      <c r="F12" s="112"/>
      <c r="G12" s="113" t="s">
        <v>259</v>
      </c>
      <c r="H12" s="114"/>
      <c r="I12" s="99"/>
      <c r="J12" s="156"/>
    </row>
    <row r="13" ht="15.75" spans="1:10">
      <c r="A13" s="115" t="s">
        <v>199</v>
      </c>
      <c r="B13" s="116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22"/>
      <c r="B14" s="123"/>
      <c r="C14" s="124" t="s">
        <v>227</v>
      </c>
      <c r="D14" s="125"/>
      <c r="E14" s="126"/>
      <c r="F14" s="125"/>
      <c r="G14" s="126"/>
      <c r="H14" s="127"/>
      <c r="I14" s="168" t="s">
        <v>57</v>
      </c>
      <c r="J14" s="169" t="s">
        <v>58</v>
      </c>
    </row>
    <row r="15" spans="1:10">
      <c r="A15" s="136" t="s">
        <v>305</v>
      </c>
      <c r="B15" s="137"/>
      <c r="C15" s="138"/>
      <c r="D15" s="139">
        <v>126</v>
      </c>
      <c r="E15" s="139">
        <v>123.29</v>
      </c>
      <c r="F15" s="137">
        <v>128.11</v>
      </c>
      <c r="G15" s="144">
        <v>25.57</v>
      </c>
      <c r="H15" s="145">
        <v>30.67</v>
      </c>
      <c r="I15" s="136">
        <f t="shared" ref="I15:I31" si="0">SUM(D15:H15)</f>
        <v>433.64</v>
      </c>
      <c r="J15" s="173" t="s">
        <v>61</v>
      </c>
    </row>
    <row r="16" spans="1:10">
      <c r="A16" s="136" t="s">
        <v>206</v>
      </c>
      <c r="B16" s="137" t="s">
        <v>306</v>
      </c>
      <c r="C16" s="138" t="s">
        <v>85</v>
      </c>
      <c r="D16" s="139">
        <v>133</v>
      </c>
      <c r="E16" s="139">
        <v>116.73</v>
      </c>
      <c r="F16" s="137">
        <v>95.13</v>
      </c>
      <c r="G16" s="144">
        <v>21.96</v>
      </c>
      <c r="H16" s="145">
        <v>36.04</v>
      </c>
      <c r="I16" s="136">
        <f t="shared" si="0"/>
        <v>402.86</v>
      </c>
      <c r="J16" s="173" t="s">
        <v>64</v>
      </c>
    </row>
    <row r="17" spans="1:10">
      <c r="A17" s="136" t="s">
        <v>307</v>
      </c>
      <c r="B17" s="137" t="s">
        <v>27</v>
      </c>
      <c r="C17" s="138" t="s">
        <v>79</v>
      </c>
      <c r="D17" s="139">
        <v>135</v>
      </c>
      <c r="E17" s="139">
        <v>113.1</v>
      </c>
      <c r="F17" s="137">
        <v>111.51</v>
      </c>
      <c r="G17" s="144">
        <v>1.29</v>
      </c>
      <c r="H17" s="145">
        <v>36.47</v>
      </c>
      <c r="I17" s="136">
        <f t="shared" si="0"/>
        <v>397.37</v>
      </c>
      <c r="J17" s="173" t="s">
        <v>69</v>
      </c>
    </row>
    <row r="18" spans="1:10">
      <c r="A18" s="136" t="s">
        <v>308</v>
      </c>
      <c r="B18" s="137"/>
      <c r="C18" s="138"/>
      <c r="D18" s="139">
        <v>128</v>
      </c>
      <c r="E18" s="139">
        <v>117.09</v>
      </c>
      <c r="F18" s="137">
        <v>125.71</v>
      </c>
      <c r="G18" s="144">
        <v>26.21</v>
      </c>
      <c r="H18" s="145">
        <v>0</v>
      </c>
      <c r="I18" s="136">
        <f t="shared" si="0"/>
        <v>397.01</v>
      </c>
      <c r="J18" s="173" t="s">
        <v>72</v>
      </c>
    </row>
    <row r="19" spans="1:10">
      <c r="A19" s="136" t="s">
        <v>261</v>
      </c>
      <c r="B19" s="137" t="s">
        <v>27</v>
      </c>
      <c r="C19" s="138" t="s">
        <v>118</v>
      </c>
      <c r="D19" s="139">
        <v>115</v>
      </c>
      <c r="E19" s="139">
        <v>119.86</v>
      </c>
      <c r="F19" s="137">
        <v>103.74</v>
      </c>
      <c r="G19" s="144">
        <v>7.18</v>
      </c>
      <c r="H19" s="145">
        <v>35.45</v>
      </c>
      <c r="I19" s="136">
        <f t="shared" si="0"/>
        <v>381.23</v>
      </c>
      <c r="J19" s="173" t="s">
        <v>75</v>
      </c>
    </row>
    <row r="20" spans="1:10">
      <c r="A20" s="136" t="s">
        <v>253</v>
      </c>
      <c r="B20" s="137" t="s">
        <v>27</v>
      </c>
      <c r="C20" s="138" t="s">
        <v>122</v>
      </c>
      <c r="D20" s="139">
        <v>129</v>
      </c>
      <c r="E20" s="139">
        <v>102.89</v>
      </c>
      <c r="F20" s="137">
        <v>104.12</v>
      </c>
      <c r="G20" s="144">
        <v>13.06</v>
      </c>
      <c r="H20" s="145">
        <v>29.61</v>
      </c>
      <c r="I20" s="136">
        <f t="shared" si="0"/>
        <v>378.68</v>
      </c>
      <c r="J20" s="173" t="s">
        <v>77</v>
      </c>
    </row>
    <row r="21" spans="1:10">
      <c r="A21" s="136" t="s">
        <v>240</v>
      </c>
      <c r="B21" s="137"/>
      <c r="C21" s="138"/>
      <c r="D21" s="139">
        <v>120</v>
      </c>
      <c r="E21" s="139">
        <v>117.97</v>
      </c>
      <c r="F21" s="137">
        <v>106</v>
      </c>
      <c r="G21" s="144">
        <v>0</v>
      </c>
      <c r="H21" s="145">
        <v>34.14</v>
      </c>
      <c r="I21" s="136">
        <f t="shared" si="0"/>
        <v>378.11</v>
      </c>
      <c r="J21" s="173" t="s">
        <v>80</v>
      </c>
    </row>
    <row r="22" spans="1:10">
      <c r="A22" s="136" t="s">
        <v>205</v>
      </c>
      <c r="B22" s="137" t="s">
        <v>27</v>
      </c>
      <c r="C22" s="138" t="s">
        <v>82</v>
      </c>
      <c r="D22" s="139">
        <v>132</v>
      </c>
      <c r="E22" s="139">
        <v>107.87</v>
      </c>
      <c r="F22" s="137">
        <v>109.55</v>
      </c>
      <c r="G22" s="144">
        <v>0.93</v>
      </c>
      <c r="H22" s="145">
        <v>26.32</v>
      </c>
      <c r="I22" s="136">
        <f t="shared" si="0"/>
        <v>376.67</v>
      </c>
      <c r="J22" s="173" t="s">
        <v>83</v>
      </c>
    </row>
    <row r="23" spans="1:10">
      <c r="A23" s="136" t="s">
        <v>257</v>
      </c>
      <c r="B23" s="137"/>
      <c r="C23" s="138"/>
      <c r="D23" s="139">
        <v>133</v>
      </c>
      <c r="E23" s="139">
        <v>107.58</v>
      </c>
      <c r="F23" s="137">
        <v>91.45</v>
      </c>
      <c r="G23" s="144">
        <v>0</v>
      </c>
      <c r="H23" s="145">
        <v>32.84</v>
      </c>
      <c r="I23" s="136">
        <f t="shared" si="0"/>
        <v>364.87</v>
      </c>
      <c r="J23" s="173" t="s">
        <v>86</v>
      </c>
    </row>
    <row r="24" spans="1:10">
      <c r="A24" s="136" t="s">
        <v>293</v>
      </c>
      <c r="B24" s="137"/>
      <c r="C24" s="138"/>
      <c r="D24" s="139">
        <v>118</v>
      </c>
      <c r="E24" s="139">
        <v>83.7</v>
      </c>
      <c r="F24" s="137">
        <v>96.12</v>
      </c>
      <c r="G24" s="144">
        <v>8.49</v>
      </c>
      <c r="H24" s="145">
        <v>29.04</v>
      </c>
      <c r="I24" s="136">
        <f t="shared" si="0"/>
        <v>335.35</v>
      </c>
      <c r="J24" s="173" t="s">
        <v>89</v>
      </c>
    </row>
    <row r="25" spans="1:10">
      <c r="A25" s="179" t="s">
        <v>309</v>
      </c>
      <c r="B25" s="189"/>
      <c r="C25" s="190"/>
      <c r="D25" s="131">
        <v>92</v>
      </c>
      <c r="E25" s="131">
        <v>96.66</v>
      </c>
      <c r="F25" s="189">
        <v>103.4</v>
      </c>
      <c r="G25" s="191">
        <v>1.27</v>
      </c>
      <c r="H25" s="192">
        <v>27.08</v>
      </c>
      <c r="I25" s="179">
        <f t="shared" si="0"/>
        <v>320.41</v>
      </c>
      <c r="J25" s="173" t="s">
        <v>92</v>
      </c>
    </row>
    <row r="26" spans="1:10">
      <c r="A26" s="136" t="s">
        <v>310</v>
      </c>
      <c r="B26" s="137"/>
      <c r="C26" s="138"/>
      <c r="D26" s="139">
        <v>57</v>
      </c>
      <c r="E26" s="139">
        <v>95.27</v>
      </c>
      <c r="F26" s="137">
        <v>122.65</v>
      </c>
      <c r="G26" s="144">
        <v>0</v>
      </c>
      <c r="H26" s="145">
        <v>37.19</v>
      </c>
      <c r="I26" s="136">
        <f t="shared" si="0"/>
        <v>312.11</v>
      </c>
      <c r="J26" s="173" t="s">
        <v>123</v>
      </c>
    </row>
    <row r="27" spans="1:10">
      <c r="A27" s="136" t="s">
        <v>290</v>
      </c>
      <c r="B27" s="139"/>
      <c r="C27" s="138"/>
      <c r="D27" s="139">
        <v>116</v>
      </c>
      <c r="E27" s="139">
        <v>87.76</v>
      </c>
      <c r="F27" s="137">
        <v>73.41</v>
      </c>
      <c r="G27" s="144">
        <v>25.39</v>
      </c>
      <c r="H27" s="145">
        <v>0</v>
      </c>
      <c r="I27" s="136">
        <f t="shared" si="0"/>
        <v>302.56</v>
      </c>
      <c r="J27" s="173" t="s">
        <v>124</v>
      </c>
    </row>
    <row r="28" spans="1:10">
      <c r="A28" s="136" t="s">
        <v>274</v>
      </c>
      <c r="B28" s="139"/>
      <c r="C28" s="138"/>
      <c r="D28" s="139">
        <v>88</v>
      </c>
      <c r="E28" s="139">
        <v>107.68</v>
      </c>
      <c r="F28" s="137">
        <v>78.96</v>
      </c>
      <c r="G28" s="144">
        <v>1.51</v>
      </c>
      <c r="H28" s="145">
        <v>13.38</v>
      </c>
      <c r="I28" s="136">
        <f t="shared" si="0"/>
        <v>289.53</v>
      </c>
      <c r="J28" s="173" t="s">
        <v>125</v>
      </c>
    </row>
    <row r="29" spans="1:10">
      <c r="A29" s="136" t="s">
        <v>311</v>
      </c>
      <c r="B29" s="139"/>
      <c r="C29" s="138"/>
      <c r="D29" s="139">
        <v>51</v>
      </c>
      <c r="E29" s="139">
        <v>74.73</v>
      </c>
      <c r="F29" s="137">
        <v>52.05</v>
      </c>
      <c r="G29" s="144">
        <v>17.02</v>
      </c>
      <c r="H29" s="145">
        <v>34.83</v>
      </c>
      <c r="I29" s="136">
        <f t="shared" si="0"/>
        <v>229.63</v>
      </c>
      <c r="J29" s="173" t="s">
        <v>172</v>
      </c>
    </row>
    <row r="30" spans="1:10">
      <c r="A30" s="136" t="s">
        <v>276</v>
      </c>
      <c r="B30" s="139"/>
      <c r="C30" s="138"/>
      <c r="D30" s="139">
        <v>44</v>
      </c>
      <c r="E30" s="139">
        <v>76.89</v>
      </c>
      <c r="F30" s="137">
        <v>78.41</v>
      </c>
      <c r="G30" s="144">
        <v>0</v>
      </c>
      <c r="H30" s="145">
        <v>29.77</v>
      </c>
      <c r="I30" s="136">
        <f t="shared" si="0"/>
        <v>229.07</v>
      </c>
      <c r="J30" s="173" t="s">
        <v>173</v>
      </c>
    </row>
    <row r="31" spans="1:10">
      <c r="A31" s="136" t="s">
        <v>238</v>
      </c>
      <c r="B31" s="139" t="s">
        <v>27</v>
      </c>
      <c r="C31" s="138" t="s">
        <v>239</v>
      </c>
      <c r="D31" s="139">
        <v>40</v>
      </c>
      <c r="E31" s="139">
        <v>85.82</v>
      </c>
      <c r="F31" s="137">
        <v>61.24</v>
      </c>
      <c r="G31" s="144">
        <v>14.76</v>
      </c>
      <c r="H31" s="145">
        <v>0</v>
      </c>
      <c r="I31" s="136">
        <f t="shared" si="0"/>
        <v>201.82</v>
      </c>
      <c r="J31" s="173" t="s">
        <v>176</v>
      </c>
    </row>
    <row r="32" spans="1:10">
      <c r="A32" s="136" t="s">
        <v>200</v>
      </c>
      <c r="B32" s="137" t="s">
        <v>27</v>
      </c>
      <c r="C32" s="138" t="s">
        <v>60</v>
      </c>
      <c r="D32" s="139">
        <v>94</v>
      </c>
      <c r="E32" s="139">
        <v>26.3</v>
      </c>
      <c r="F32" s="137">
        <v>0</v>
      </c>
      <c r="G32" s="144">
        <v>0</v>
      </c>
      <c r="H32" s="145">
        <v>27.82</v>
      </c>
      <c r="I32" s="136">
        <v>148.12</v>
      </c>
      <c r="J32" s="173" t="s">
        <v>178</v>
      </c>
    </row>
    <row r="33" spans="1:10">
      <c r="A33" s="136"/>
      <c r="B33" s="139"/>
      <c r="C33" s="138"/>
      <c r="D33" s="139"/>
      <c r="E33" s="139"/>
      <c r="F33" s="137"/>
      <c r="G33" s="144"/>
      <c r="H33" s="145"/>
      <c r="I33" s="136"/>
      <c r="J33" s="173"/>
    </row>
    <row r="34" spans="1:10">
      <c r="A34" s="136"/>
      <c r="B34" s="139"/>
      <c r="C34" s="138"/>
      <c r="D34" s="139"/>
      <c r="E34" s="139"/>
      <c r="F34" s="137"/>
      <c r="G34" s="144"/>
      <c r="H34" s="145"/>
      <c r="I34" s="136"/>
      <c r="J34" s="173"/>
    </row>
    <row r="35" spans="1:10">
      <c r="A35" s="179"/>
      <c r="B35" s="137"/>
      <c r="C35" s="138"/>
      <c r="D35" s="139"/>
      <c r="E35" s="139"/>
      <c r="F35" s="137"/>
      <c r="G35" s="144"/>
      <c r="H35" s="145"/>
      <c r="I35" s="136"/>
      <c r="J35" s="173"/>
    </row>
    <row r="36" spans="1:10">
      <c r="A36" s="136"/>
      <c r="B36" s="137"/>
      <c r="C36" s="138"/>
      <c r="D36" s="139"/>
      <c r="E36" s="139"/>
      <c r="F36" s="137"/>
      <c r="G36" s="144"/>
      <c r="H36" s="145"/>
      <c r="I36" s="136"/>
      <c r="J36" s="173"/>
    </row>
    <row r="37" spans="1:10">
      <c r="A37" s="136"/>
      <c r="B37" s="137"/>
      <c r="C37" s="138"/>
      <c r="D37" s="139"/>
      <c r="E37" s="139"/>
      <c r="F37" s="137"/>
      <c r="G37" s="144"/>
      <c r="H37" s="145"/>
      <c r="I37" s="136"/>
      <c r="J37" s="173"/>
    </row>
    <row r="38" ht="15.75" spans="1:10">
      <c r="A38" s="146"/>
      <c r="B38" s="147"/>
      <c r="C38" s="148"/>
      <c r="D38" s="149"/>
      <c r="E38" s="149"/>
      <c r="F38" s="147"/>
      <c r="G38" s="150"/>
      <c r="H38" s="151"/>
      <c r="I38" s="146"/>
      <c r="J38" s="185"/>
    </row>
  </sheetData>
  <mergeCells count="4">
    <mergeCell ref="A1:J1"/>
    <mergeCell ref="I13:J13"/>
    <mergeCell ref="A13:A14"/>
    <mergeCell ref="B13:B14"/>
  </mergeCells>
  <pageMargins left="0.51" right="0.51" top="0.79" bottom="0.79" header="0.31" footer="0.31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</sheetPr>
  <dimension ref="A1:K41"/>
  <sheetViews>
    <sheetView workbookViewId="0">
      <selection activeCell="N13" sqref="N13"/>
    </sheetView>
  </sheetViews>
  <sheetFormatPr defaultColWidth="9.14285714285714" defaultRowHeight="15"/>
  <cols>
    <col min="1" max="1" width="17.1428571428571" customWidth="1"/>
    <col min="2" max="2" width="14.1428571428571" customWidth="1"/>
    <col min="3" max="3" width="7.42857142857143" customWidth="1"/>
    <col min="4" max="8" width="6.71428571428571" customWidth="1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23</v>
      </c>
      <c r="C2" s="94"/>
      <c r="D2" s="94"/>
      <c r="E2" s="94"/>
      <c r="F2" s="94"/>
      <c r="G2" s="94"/>
      <c r="H2" s="95"/>
      <c r="I2" s="153" t="s">
        <v>24</v>
      </c>
      <c r="J2" s="154">
        <v>914</v>
      </c>
    </row>
    <row r="3" ht="16.5" spans="1:10">
      <c r="A3" s="96" t="s">
        <v>26</v>
      </c>
      <c r="B3" s="97" t="s">
        <v>27</v>
      </c>
      <c r="C3" s="98"/>
      <c r="D3" s="98"/>
      <c r="E3" s="98"/>
      <c r="F3" s="98"/>
      <c r="G3" s="98"/>
      <c r="H3" s="99"/>
      <c r="I3" s="155" t="s">
        <v>28</v>
      </c>
      <c r="J3" s="154" t="s">
        <v>304</v>
      </c>
    </row>
    <row r="4" ht="16.5" spans="1:10">
      <c r="A4" s="96" t="s">
        <v>30</v>
      </c>
      <c r="B4" s="100">
        <v>40040</v>
      </c>
      <c r="C4" s="98"/>
      <c r="D4" s="98"/>
      <c r="E4" s="98"/>
      <c r="F4" s="98"/>
      <c r="G4" s="98"/>
      <c r="H4" s="99"/>
      <c r="I4" s="155" t="s">
        <v>32</v>
      </c>
      <c r="J4" s="154" t="s">
        <v>69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99"/>
      <c r="J5" s="156"/>
    </row>
    <row r="6" ht="15.75" spans="1:10">
      <c r="A6" s="101" t="s">
        <v>35</v>
      </c>
      <c r="B6" s="103"/>
      <c r="C6" s="104"/>
      <c r="D6" s="104"/>
      <c r="E6" s="104"/>
      <c r="F6" s="104"/>
      <c r="G6" s="104"/>
      <c r="H6" s="105"/>
      <c r="I6" s="157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159" t="s">
        <v>217</v>
      </c>
      <c r="J7" s="160"/>
    </row>
    <row r="8" ht="15.75" spans="1:10">
      <c r="A8" s="106" t="s">
        <v>38</v>
      </c>
      <c r="B8" s="108"/>
      <c r="C8" s="104"/>
      <c r="D8" s="104"/>
      <c r="E8" s="104"/>
      <c r="F8" s="104"/>
      <c r="G8" s="104"/>
      <c r="H8" s="99"/>
      <c r="I8" s="159" t="s">
        <v>218</v>
      </c>
      <c r="J8" s="160"/>
    </row>
    <row r="9" ht="15.75" spans="1:10">
      <c r="A9" s="106" t="s">
        <v>40</v>
      </c>
      <c r="B9" s="108"/>
      <c r="C9" s="104"/>
      <c r="D9" s="104"/>
      <c r="E9" s="104"/>
      <c r="F9" s="104"/>
      <c r="G9" s="104"/>
      <c r="H9" s="98"/>
      <c r="I9" s="161" t="s">
        <v>219</v>
      </c>
      <c r="J9" s="162"/>
    </row>
    <row r="10" ht="15.75" spans="1:10">
      <c r="A10" s="109" t="s">
        <v>42</v>
      </c>
      <c r="B10" s="102"/>
      <c r="C10" s="99"/>
      <c r="D10" s="99"/>
      <c r="E10" s="99"/>
      <c r="F10" s="99"/>
      <c r="G10" s="99"/>
      <c r="H10" s="99"/>
      <c r="I10" s="163"/>
      <c r="J10" s="164"/>
    </row>
    <row r="11" ht="15.75" spans="1:10">
      <c r="A11" s="101" t="s">
        <v>44</v>
      </c>
      <c r="B11" s="108" t="s">
        <v>99</v>
      </c>
      <c r="C11" s="104"/>
      <c r="D11" s="104"/>
      <c r="E11" s="104"/>
      <c r="F11" s="104"/>
      <c r="G11" s="104"/>
      <c r="H11" s="104"/>
      <c r="I11" s="104"/>
      <c r="J11" s="165"/>
    </row>
    <row r="12" ht="16.5" spans="1:10">
      <c r="A12" s="110" t="s">
        <v>46</v>
      </c>
      <c r="B12" s="111" t="s">
        <v>258</v>
      </c>
      <c r="C12" s="99"/>
      <c r="D12" s="99"/>
      <c r="E12" s="99"/>
      <c r="F12" s="112"/>
      <c r="G12" s="113" t="s">
        <v>259</v>
      </c>
      <c r="H12" s="114"/>
      <c r="I12" s="99"/>
      <c r="J12" s="156"/>
    </row>
    <row r="13" ht="15.75" spans="1:10">
      <c r="A13" s="115" t="s">
        <v>199</v>
      </c>
      <c r="B13" s="116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22"/>
      <c r="B14" s="123"/>
      <c r="C14" s="124" t="s">
        <v>227</v>
      </c>
      <c r="D14" s="125"/>
      <c r="E14" s="126"/>
      <c r="F14" s="125"/>
      <c r="G14" s="126"/>
      <c r="H14" s="127"/>
      <c r="I14" s="168" t="s">
        <v>57</v>
      </c>
      <c r="J14" s="169" t="s">
        <v>58</v>
      </c>
    </row>
    <row r="15" spans="1:10">
      <c r="A15" s="136" t="s">
        <v>308</v>
      </c>
      <c r="B15" s="137"/>
      <c r="C15" s="138"/>
      <c r="D15" s="139">
        <v>130</v>
      </c>
      <c r="E15" s="139">
        <v>128.03</v>
      </c>
      <c r="F15" s="137">
        <v>122.77</v>
      </c>
      <c r="G15" s="144">
        <v>35.84</v>
      </c>
      <c r="H15" s="145">
        <v>34.06</v>
      </c>
      <c r="I15" s="136">
        <f t="shared" ref="I15:I35" si="0">SUM(D15:H15)</f>
        <v>450.7</v>
      </c>
      <c r="J15" s="193" t="s">
        <v>61</v>
      </c>
    </row>
    <row r="16" spans="1:10">
      <c r="A16" s="136" t="s">
        <v>205</v>
      </c>
      <c r="B16" s="137" t="s">
        <v>27</v>
      </c>
      <c r="C16" s="138" t="s">
        <v>82</v>
      </c>
      <c r="D16" s="139">
        <v>137</v>
      </c>
      <c r="E16" s="139">
        <v>107.54</v>
      </c>
      <c r="F16" s="137">
        <v>99.1</v>
      </c>
      <c r="G16" s="144">
        <v>28.69</v>
      </c>
      <c r="H16" s="145">
        <v>27.44</v>
      </c>
      <c r="I16" s="136">
        <f t="shared" si="0"/>
        <v>399.77</v>
      </c>
      <c r="J16" s="193" t="s">
        <v>64</v>
      </c>
    </row>
    <row r="17" spans="1:10">
      <c r="A17" s="136" t="s">
        <v>204</v>
      </c>
      <c r="B17" s="137" t="s">
        <v>170</v>
      </c>
      <c r="C17" s="138" t="s">
        <v>171</v>
      </c>
      <c r="D17" s="139">
        <v>118</v>
      </c>
      <c r="E17" s="139">
        <v>103.37</v>
      </c>
      <c r="F17" s="137">
        <v>103.05</v>
      </c>
      <c r="G17" s="144">
        <v>18.15</v>
      </c>
      <c r="H17" s="145">
        <v>36.79</v>
      </c>
      <c r="I17" s="136">
        <f t="shared" si="0"/>
        <v>379.36</v>
      </c>
      <c r="J17" s="193" t="s">
        <v>69</v>
      </c>
    </row>
    <row r="18" spans="1:10">
      <c r="A18" s="136" t="s">
        <v>312</v>
      </c>
      <c r="B18" s="137"/>
      <c r="C18" s="138"/>
      <c r="D18" s="139">
        <v>138</v>
      </c>
      <c r="E18" s="139">
        <v>83.23</v>
      </c>
      <c r="F18" s="137">
        <v>108.47</v>
      </c>
      <c r="G18" s="144">
        <v>9.24</v>
      </c>
      <c r="H18" s="145">
        <v>35.87</v>
      </c>
      <c r="I18" s="136">
        <f t="shared" si="0"/>
        <v>374.81</v>
      </c>
      <c r="J18" s="173" t="s">
        <v>72</v>
      </c>
    </row>
    <row r="19" spans="1:10">
      <c r="A19" s="136" t="s">
        <v>313</v>
      </c>
      <c r="B19" s="137"/>
      <c r="C19" s="138"/>
      <c r="D19" s="139">
        <v>122</v>
      </c>
      <c r="E19" s="139">
        <v>97.28</v>
      </c>
      <c r="F19" s="137">
        <v>112.7</v>
      </c>
      <c r="G19" s="144">
        <v>1.82</v>
      </c>
      <c r="H19" s="145">
        <v>30.3</v>
      </c>
      <c r="I19" s="136">
        <f t="shared" si="0"/>
        <v>364.1</v>
      </c>
      <c r="J19" s="173" t="s">
        <v>75</v>
      </c>
    </row>
    <row r="20" spans="1:10">
      <c r="A20" s="136" t="s">
        <v>314</v>
      </c>
      <c r="B20" s="137"/>
      <c r="C20" s="138"/>
      <c r="D20" s="139">
        <v>104</v>
      </c>
      <c r="E20" s="139">
        <v>84.59</v>
      </c>
      <c r="F20" s="137">
        <v>112.08</v>
      </c>
      <c r="G20" s="144">
        <v>22.37</v>
      </c>
      <c r="H20" s="145">
        <v>39.66</v>
      </c>
      <c r="I20" s="136">
        <f t="shared" si="0"/>
        <v>362.7</v>
      </c>
      <c r="J20" s="173" t="s">
        <v>77</v>
      </c>
    </row>
    <row r="21" spans="1:10">
      <c r="A21" s="136" t="s">
        <v>200</v>
      </c>
      <c r="B21" s="137" t="s">
        <v>27</v>
      </c>
      <c r="C21" s="138" t="s">
        <v>60</v>
      </c>
      <c r="D21" s="139">
        <v>127</v>
      </c>
      <c r="E21" s="139">
        <v>82.48</v>
      </c>
      <c r="F21" s="137">
        <v>104.09</v>
      </c>
      <c r="G21" s="144">
        <v>0</v>
      </c>
      <c r="H21" s="145">
        <v>35.13</v>
      </c>
      <c r="I21" s="136">
        <f t="shared" si="0"/>
        <v>348.7</v>
      </c>
      <c r="J21" s="173" t="s">
        <v>80</v>
      </c>
    </row>
    <row r="22" spans="1:10">
      <c r="A22" s="136" t="s">
        <v>253</v>
      </c>
      <c r="B22" s="137" t="s">
        <v>27</v>
      </c>
      <c r="C22" s="138" t="s">
        <v>122</v>
      </c>
      <c r="D22" s="139">
        <v>122</v>
      </c>
      <c r="E22" s="139">
        <v>84.77</v>
      </c>
      <c r="F22" s="137">
        <v>80.32</v>
      </c>
      <c r="G22" s="144">
        <v>22.1</v>
      </c>
      <c r="H22" s="145">
        <v>36</v>
      </c>
      <c r="I22" s="136">
        <f t="shared" si="0"/>
        <v>345.19</v>
      </c>
      <c r="J22" s="173" t="s">
        <v>83</v>
      </c>
    </row>
    <row r="23" spans="1:10">
      <c r="A23" s="136" t="s">
        <v>293</v>
      </c>
      <c r="B23" s="137"/>
      <c r="C23" s="138"/>
      <c r="D23" s="139">
        <v>120</v>
      </c>
      <c r="E23" s="139">
        <v>92.73</v>
      </c>
      <c r="F23" s="137">
        <v>90.98</v>
      </c>
      <c r="G23" s="144">
        <v>4.24</v>
      </c>
      <c r="H23" s="145">
        <v>33.83</v>
      </c>
      <c r="I23" s="136">
        <f t="shared" si="0"/>
        <v>341.78</v>
      </c>
      <c r="J23" s="173" t="s">
        <v>86</v>
      </c>
    </row>
    <row r="24" spans="1:10">
      <c r="A24" s="136" t="s">
        <v>297</v>
      </c>
      <c r="B24" s="137"/>
      <c r="C24" s="138"/>
      <c r="D24" s="139">
        <v>103</v>
      </c>
      <c r="E24" s="139">
        <v>106.79</v>
      </c>
      <c r="F24" s="137">
        <v>79.3</v>
      </c>
      <c r="G24" s="144">
        <v>7.09</v>
      </c>
      <c r="H24" s="145">
        <v>34.87</v>
      </c>
      <c r="I24" s="136">
        <f t="shared" si="0"/>
        <v>331.05</v>
      </c>
      <c r="J24" s="173" t="s">
        <v>89</v>
      </c>
    </row>
    <row r="25" spans="1:10">
      <c r="A25" s="179" t="s">
        <v>307</v>
      </c>
      <c r="B25" s="189" t="s">
        <v>27</v>
      </c>
      <c r="C25" s="190" t="s">
        <v>79</v>
      </c>
      <c r="D25" s="131">
        <v>133</v>
      </c>
      <c r="E25" s="131">
        <v>84.27</v>
      </c>
      <c r="F25" s="189">
        <v>74.19</v>
      </c>
      <c r="G25" s="191">
        <v>1.85</v>
      </c>
      <c r="H25" s="192">
        <v>34.67</v>
      </c>
      <c r="I25" s="179">
        <f t="shared" si="0"/>
        <v>327.98</v>
      </c>
      <c r="J25" s="173" t="s">
        <v>92</v>
      </c>
    </row>
    <row r="26" spans="1:10">
      <c r="A26" s="136" t="s">
        <v>315</v>
      </c>
      <c r="B26" s="137"/>
      <c r="C26" s="138"/>
      <c r="D26" s="139">
        <v>115</v>
      </c>
      <c r="E26" s="139">
        <v>93.68</v>
      </c>
      <c r="F26" s="137">
        <v>79.81</v>
      </c>
      <c r="G26" s="144">
        <v>14.51</v>
      </c>
      <c r="H26" s="145">
        <v>0</v>
      </c>
      <c r="I26" s="136">
        <f t="shared" si="0"/>
        <v>303</v>
      </c>
      <c r="J26" s="173" t="s">
        <v>123</v>
      </c>
    </row>
    <row r="27" spans="1:10">
      <c r="A27" s="136" t="s">
        <v>316</v>
      </c>
      <c r="B27" s="137"/>
      <c r="C27" s="138"/>
      <c r="D27" s="139">
        <v>107</v>
      </c>
      <c r="E27" s="139">
        <v>75.26</v>
      </c>
      <c r="F27" s="137">
        <v>85.61</v>
      </c>
      <c r="G27" s="144">
        <v>4.57</v>
      </c>
      <c r="H27" s="145">
        <v>30.4</v>
      </c>
      <c r="I27" s="136">
        <f t="shared" si="0"/>
        <v>302.84</v>
      </c>
      <c r="J27" s="173" t="s">
        <v>124</v>
      </c>
    </row>
    <row r="28" spans="1:10">
      <c r="A28" s="136" t="s">
        <v>317</v>
      </c>
      <c r="B28" s="137"/>
      <c r="C28" s="138"/>
      <c r="D28" s="139">
        <v>117</v>
      </c>
      <c r="E28" s="139">
        <v>90.96</v>
      </c>
      <c r="F28" s="137">
        <v>39.52</v>
      </c>
      <c r="G28" s="144">
        <v>6.96</v>
      </c>
      <c r="H28" s="145">
        <v>35.14</v>
      </c>
      <c r="I28" s="136">
        <f t="shared" si="0"/>
        <v>289.58</v>
      </c>
      <c r="J28" s="173" t="s">
        <v>125</v>
      </c>
    </row>
    <row r="29" spans="1:10">
      <c r="A29" s="136" t="s">
        <v>318</v>
      </c>
      <c r="B29" s="139"/>
      <c r="C29" s="138"/>
      <c r="D29" s="139">
        <v>104</v>
      </c>
      <c r="E29" s="139">
        <v>74.8</v>
      </c>
      <c r="F29" s="137">
        <v>62.7</v>
      </c>
      <c r="G29" s="144">
        <v>3.85</v>
      </c>
      <c r="H29" s="145">
        <v>23.06</v>
      </c>
      <c r="I29" s="136">
        <f t="shared" si="0"/>
        <v>268.41</v>
      </c>
      <c r="J29" s="173" t="s">
        <v>172</v>
      </c>
    </row>
    <row r="30" spans="1:10">
      <c r="A30" s="136" t="s">
        <v>261</v>
      </c>
      <c r="B30" s="139" t="s">
        <v>27</v>
      </c>
      <c r="C30" s="138" t="s">
        <v>118</v>
      </c>
      <c r="D30" s="139">
        <v>93</v>
      </c>
      <c r="E30" s="139">
        <v>61.37</v>
      </c>
      <c r="F30" s="137">
        <v>87.41</v>
      </c>
      <c r="G30" s="144">
        <v>23.61</v>
      </c>
      <c r="H30" s="145">
        <v>0</v>
      </c>
      <c r="I30" s="136">
        <f t="shared" si="0"/>
        <v>265.39</v>
      </c>
      <c r="J30" s="173" t="s">
        <v>173</v>
      </c>
    </row>
    <row r="31" spans="1:10">
      <c r="A31" s="136" t="s">
        <v>238</v>
      </c>
      <c r="B31" s="139" t="s">
        <v>27</v>
      </c>
      <c r="C31" s="138" t="s">
        <v>239</v>
      </c>
      <c r="D31" s="139">
        <v>80</v>
      </c>
      <c r="E31" s="139">
        <v>82.41</v>
      </c>
      <c r="F31" s="137">
        <v>66.07</v>
      </c>
      <c r="G31" s="144">
        <v>8.03</v>
      </c>
      <c r="H31" s="145">
        <v>0</v>
      </c>
      <c r="I31" s="136">
        <f t="shared" si="0"/>
        <v>236.51</v>
      </c>
      <c r="J31" s="173" t="s">
        <v>176</v>
      </c>
    </row>
    <row r="32" spans="1:10">
      <c r="A32" s="136" t="s">
        <v>319</v>
      </c>
      <c r="B32" s="139"/>
      <c r="C32" s="138"/>
      <c r="D32" s="139">
        <v>93</v>
      </c>
      <c r="E32" s="139">
        <v>82.72</v>
      </c>
      <c r="F32" s="137">
        <v>0</v>
      </c>
      <c r="G32" s="144">
        <v>2.51</v>
      </c>
      <c r="H32" s="145">
        <v>36.66</v>
      </c>
      <c r="I32" s="136">
        <f t="shared" si="0"/>
        <v>214.89</v>
      </c>
      <c r="J32" s="173" t="s">
        <v>178</v>
      </c>
    </row>
    <row r="33" spans="1:11">
      <c r="A33" s="136" t="s">
        <v>320</v>
      </c>
      <c r="B33" s="139" t="s">
        <v>27</v>
      </c>
      <c r="C33" s="138" t="s">
        <v>321</v>
      </c>
      <c r="D33" s="139">
        <v>102</v>
      </c>
      <c r="E33" s="139">
        <v>0</v>
      </c>
      <c r="F33" s="137">
        <v>0</v>
      </c>
      <c r="G33" s="144">
        <v>0</v>
      </c>
      <c r="H33" s="145">
        <v>0</v>
      </c>
      <c r="I33" s="136">
        <f t="shared" si="0"/>
        <v>102</v>
      </c>
      <c r="J33" s="173" t="s">
        <v>278</v>
      </c>
      <c r="K33" t="s">
        <v>322</v>
      </c>
    </row>
    <row r="34" spans="1:11">
      <c r="A34" s="136" t="s">
        <v>323</v>
      </c>
      <c r="B34" s="139"/>
      <c r="C34" s="138"/>
      <c r="D34" s="139">
        <v>37</v>
      </c>
      <c r="E34" s="139">
        <v>0</v>
      </c>
      <c r="F34" s="137">
        <v>0</v>
      </c>
      <c r="G34" s="144">
        <v>0</v>
      </c>
      <c r="H34" s="145">
        <v>0</v>
      </c>
      <c r="I34" s="136">
        <f t="shared" si="0"/>
        <v>37</v>
      </c>
      <c r="J34" s="173" t="s">
        <v>324</v>
      </c>
      <c r="K34" t="s">
        <v>322</v>
      </c>
    </row>
    <row r="35" spans="1:11">
      <c r="A35" s="136" t="s">
        <v>325</v>
      </c>
      <c r="B35" s="137"/>
      <c r="C35" s="138"/>
      <c r="D35" s="139">
        <v>118</v>
      </c>
      <c r="E35" s="139">
        <v>100.27</v>
      </c>
      <c r="F35" s="137">
        <v>97.48</v>
      </c>
      <c r="G35" s="144">
        <v>27.17</v>
      </c>
      <c r="H35" s="145">
        <v>20.77</v>
      </c>
      <c r="I35" s="136">
        <f t="shared" si="0"/>
        <v>363.69</v>
      </c>
      <c r="J35" s="173"/>
      <c r="K35" t="s">
        <v>326</v>
      </c>
    </row>
    <row r="36" spans="1:10">
      <c r="A36" s="136"/>
      <c r="B36" s="139"/>
      <c r="C36" s="138"/>
      <c r="D36" s="139"/>
      <c r="E36" s="139"/>
      <c r="F36" s="137"/>
      <c r="G36" s="144"/>
      <c r="H36" s="145"/>
      <c r="I36" s="136"/>
      <c r="J36" s="173"/>
    </row>
    <row r="37" spans="1:10">
      <c r="A37" s="136"/>
      <c r="B37" s="139"/>
      <c r="C37" s="138"/>
      <c r="D37" s="139"/>
      <c r="E37" s="139"/>
      <c r="F37" s="137"/>
      <c r="G37" s="144"/>
      <c r="H37" s="145"/>
      <c r="I37" s="136"/>
      <c r="J37" s="173"/>
    </row>
    <row r="38" spans="1:10">
      <c r="A38" s="179"/>
      <c r="B38" s="137"/>
      <c r="C38" s="138"/>
      <c r="D38" s="139"/>
      <c r="E38" s="139"/>
      <c r="F38" s="137"/>
      <c r="G38" s="144"/>
      <c r="H38" s="145"/>
      <c r="I38" s="136"/>
      <c r="J38" s="173"/>
    </row>
    <row r="39" spans="1:10">
      <c r="A39" s="136"/>
      <c r="B39" s="137"/>
      <c r="C39" s="138"/>
      <c r="D39" s="139"/>
      <c r="E39" s="139"/>
      <c r="F39" s="137"/>
      <c r="G39" s="144"/>
      <c r="H39" s="145"/>
      <c r="I39" s="136"/>
      <c r="J39" s="173"/>
    </row>
    <row r="40" spans="1:10">
      <c r="A40" s="136"/>
      <c r="B40" s="137"/>
      <c r="C40" s="138"/>
      <c r="D40" s="139"/>
      <c r="E40" s="139"/>
      <c r="F40" s="137"/>
      <c r="G40" s="144"/>
      <c r="H40" s="145"/>
      <c r="I40" s="136"/>
      <c r="J40" s="173"/>
    </row>
    <row r="41" ht="15.75" spans="1:10">
      <c r="A41" s="146"/>
      <c r="B41" s="147"/>
      <c r="C41" s="148"/>
      <c r="D41" s="149"/>
      <c r="E41" s="149"/>
      <c r="F41" s="147"/>
      <c r="G41" s="150"/>
      <c r="H41" s="151"/>
      <c r="I41" s="146"/>
      <c r="J41" s="185"/>
    </row>
  </sheetData>
  <mergeCells count="4">
    <mergeCell ref="A1:J1"/>
    <mergeCell ref="I13:J13"/>
    <mergeCell ref="A13:A14"/>
    <mergeCell ref="B13:B14"/>
  </mergeCells>
  <pageMargins left="0.51" right="0.51" top="0.79" bottom="0.79" header="0.31" footer="0.31"/>
  <pageSetup paperSize="9" orientation="portrait" verticalDpi="3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</sheetPr>
  <dimension ref="A1:J42"/>
  <sheetViews>
    <sheetView workbookViewId="0">
      <selection activeCell="N13" sqref="N13"/>
    </sheetView>
  </sheetViews>
  <sheetFormatPr defaultColWidth="9" defaultRowHeight="15"/>
  <cols>
    <col min="1" max="1" width="17.1428571428571" style="186" customWidth="1"/>
    <col min="2" max="2" width="14.1428571428571" style="186" customWidth="1"/>
    <col min="3" max="3" width="7.42857142857143" style="186" customWidth="1"/>
    <col min="4" max="8" width="6.71428571428571" style="186" customWidth="1"/>
    <col min="9" max="16384" width="9.14285714285714" style="186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23</v>
      </c>
      <c r="C2" s="94"/>
      <c r="D2" s="94"/>
      <c r="E2" s="94"/>
      <c r="F2" s="94"/>
      <c r="G2" s="94"/>
      <c r="H2" s="95"/>
      <c r="I2" s="153" t="s">
        <v>24</v>
      </c>
      <c r="J2" s="154">
        <v>913</v>
      </c>
    </row>
    <row r="3" ht="16.5" spans="1:10">
      <c r="A3" s="96" t="s">
        <v>26</v>
      </c>
      <c r="B3" s="97" t="s">
        <v>27</v>
      </c>
      <c r="C3" s="98"/>
      <c r="D3" s="98"/>
      <c r="E3" s="98"/>
      <c r="F3" s="98"/>
      <c r="G3" s="98"/>
      <c r="H3" s="99"/>
      <c r="I3" s="155" t="s">
        <v>28</v>
      </c>
      <c r="J3" s="154" t="s">
        <v>304</v>
      </c>
    </row>
    <row r="4" ht="16.5" spans="1:10">
      <c r="A4" s="96" t="s">
        <v>30</v>
      </c>
      <c r="B4" s="100">
        <v>40005</v>
      </c>
      <c r="C4" s="98"/>
      <c r="D4" s="98"/>
      <c r="E4" s="98"/>
      <c r="F4" s="98"/>
      <c r="G4" s="98"/>
      <c r="H4" s="99"/>
      <c r="I4" s="155" t="s">
        <v>32</v>
      </c>
      <c r="J4" s="154" t="s">
        <v>64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99"/>
      <c r="J5" s="156"/>
    </row>
    <row r="6" ht="15.75" spans="1:10">
      <c r="A6" s="101" t="s">
        <v>35</v>
      </c>
      <c r="B6" s="103"/>
      <c r="C6" s="104"/>
      <c r="D6" s="104"/>
      <c r="E6" s="104"/>
      <c r="F6" s="104"/>
      <c r="G6" s="104"/>
      <c r="H6" s="105"/>
      <c r="I6" s="157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159" t="s">
        <v>217</v>
      </c>
      <c r="J7" s="160"/>
    </row>
    <row r="8" ht="15.75" spans="1:10">
      <c r="A8" s="106" t="s">
        <v>38</v>
      </c>
      <c r="B8" s="108"/>
      <c r="C8" s="104"/>
      <c r="D8" s="104"/>
      <c r="E8" s="104"/>
      <c r="F8" s="104"/>
      <c r="G8" s="104"/>
      <c r="H8" s="99"/>
      <c r="I8" s="159" t="s">
        <v>218</v>
      </c>
      <c r="J8" s="160"/>
    </row>
    <row r="9" ht="15.75" spans="1:10">
      <c r="A9" s="106" t="s">
        <v>40</v>
      </c>
      <c r="B9" s="108"/>
      <c r="C9" s="104"/>
      <c r="D9" s="104"/>
      <c r="E9" s="104"/>
      <c r="F9" s="104"/>
      <c r="G9" s="104"/>
      <c r="H9" s="98"/>
      <c r="I9" s="161" t="s">
        <v>219</v>
      </c>
      <c r="J9" s="162"/>
    </row>
    <row r="10" ht="15.75" spans="1:10">
      <c r="A10" s="109" t="s">
        <v>42</v>
      </c>
      <c r="B10" s="102"/>
      <c r="C10" s="99"/>
      <c r="D10" s="99"/>
      <c r="E10" s="99"/>
      <c r="F10" s="99"/>
      <c r="G10" s="99"/>
      <c r="H10" s="99"/>
      <c r="I10" s="163"/>
      <c r="J10" s="164"/>
    </row>
    <row r="11" ht="15.75" spans="1:10">
      <c r="A11" s="101" t="s">
        <v>44</v>
      </c>
      <c r="B11" s="108" t="s">
        <v>99</v>
      </c>
      <c r="C11" s="104"/>
      <c r="D11" s="104"/>
      <c r="E11" s="104"/>
      <c r="F11" s="104"/>
      <c r="G11" s="104"/>
      <c r="H11" s="104"/>
      <c r="I11" s="104"/>
      <c r="J11" s="165"/>
    </row>
    <row r="12" ht="16.5" spans="1:10">
      <c r="A12" s="110" t="s">
        <v>46</v>
      </c>
      <c r="B12" s="111" t="s">
        <v>258</v>
      </c>
      <c r="C12" s="99"/>
      <c r="D12" s="99"/>
      <c r="E12" s="99"/>
      <c r="F12" s="112"/>
      <c r="G12" s="113" t="s">
        <v>259</v>
      </c>
      <c r="H12" s="114"/>
      <c r="I12" s="99"/>
      <c r="J12" s="156"/>
    </row>
    <row r="13" ht="15.75" spans="1:10">
      <c r="A13" s="115" t="s">
        <v>199</v>
      </c>
      <c r="B13" s="116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22"/>
      <c r="B14" s="123"/>
      <c r="C14" s="124" t="s">
        <v>227</v>
      </c>
      <c r="D14" s="125"/>
      <c r="E14" s="126"/>
      <c r="F14" s="125"/>
      <c r="G14" s="126"/>
      <c r="H14" s="127"/>
      <c r="I14" s="168" t="s">
        <v>57</v>
      </c>
      <c r="J14" s="169" t="s">
        <v>58</v>
      </c>
    </row>
    <row r="15" spans="1:10">
      <c r="A15" s="128" t="s">
        <v>205</v>
      </c>
      <c r="B15" s="129" t="s">
        <v>27</v>
      </c>
      <c r="C15" s="130" t="s">
        <v>82</v>
      </c>
      <c r="D15" s="174">
        <v>131</v>
      </c>
      <c r="E15" s="174">
        <v>102.02</v>
      </c>
      <c r="F15" s="129">
        <v>109.56</v>
      </c>
      <c r="G15" s="187">
        <v>10.3</v>
      </c>
      <c r="H15" s="188">
        <v>26.4</v>
      </c>
      <c r="I15" s="128">
        <f t="shared" ref="I15:I23" si="0">SUM(D15:H15)</f>
        <v>379.28</v>
      </c>
      <c r="J15" s="171" t="s">
        <v>61</v>
      </c>
    </row>
    <row r="16" spans="1:10">
      <c r="A16" s="136" t="s">
        <v>253</v>
      </c>
      <c r="B16" s="137" t="s">
        <v>27</v>
      </c>
      <c r="C16" s="138" t="s">
        <v>122</v>
      </c>
      <c r="D16" s="139">
        <v>125</v>
      </c>
      <c r="E16" s="139">
        <v>91.51</v>
      </c>
      <c r="F16" s="137">
        <v>106.55</v>
      </c>
      <c r="G16" s="144">
        <v>13.58</v>
      </c>
      <c r="H16" s="145">
        <v>32.5</v>
      </c>
      <c r="I16" s="136">
        <f t="shared" si="0"/>
        <v>369.14</v>
      </c>
      <c r="J16" s="173" t="s">
        <v>64</v>
      </c>
    </row>
    <row r="17" spans="1:10">
      <c r="A17" s="136" t="s">
        <v>307</v>
      </c>
      <c r="B17" s="137" t="s">
        <v>27</v>
      </c>
      <c r="C17" s="138" t="s">
        <v>79</v>
      </c>
      <c r="D17" s="139">
        <v>129</v>
      </c>
      <c r="E17" s="139">
        <v>98</v>
      </c>
      <c r="F17" s="137">
        <v>93.66</v>
      </c>
      <c r="G17" s="144">
        <v>9.44</v>
      </c>
      <c r="H17" s="145">
        <v>31.2</v>
      </c>
      <c r="I17" s="136">
        <f t="shared" si="0"/>
        <v>361.3</v>
      </c>
      <c r="J17" s="173" t="s">
        <v>69</v>
      </c>
    </row>
    <row r="18" spans="1:10">
      <c r="A18" s="136" t="s">
        <v>204</v>
      </c>
      <c r="B18" s="137" t="s">
        <v>170</v>
      </c>
      <c r="C18" s="138" t="s">
        <v>171</v>
      </c>
      <c r="D18" s="139">
        <v>120</v>
      </c>
      <c r="E18" s="139">
        <v>88.36</v>
      </c>
      <c r="F18" s="137">
        <v>91.37</v>
      </c>
      <c r="G18" s="144">
        <v>19.13</v>
      </c>
      <c r="H18" s="145">
        <v>34.59</v>
      </c>
      <c r="I18" s="136">
        <f t="shared" si="0"/>
        <v>353.45</v>
      </c>
      <c r="J18" s="173" t="s">
        <v>72</v>
      </c>
    </row>
    <row r="19" spans="1:10">
      <c r="A19" s="136" t="s">
        <v>261</v>
      </c>
      <c r="B19" s="137" t="s">
        <v>27</v>
      </c>
      <c r="C19" s="138" t="s">
        <v>118</v>
      </c>
      <c r="D19" s="139">
        <v>113</v>
      </c>
      <c r="E19" s="139">
        <v>101.82</v>
      </c>
      <c r="F19" s="137">
        <v>80.93</v>
      </c>
      <c r="G19" s="144">
        <v>0</v>
      </c>
      <c r="H19" s="145">
        <v>32.76</v>
      </c>
      <c r="I19" s="136">
        <f t="shared" si="0"/>
        <v>328.51</v>
      </c>
      <c r="J19" s="173" t="s">
        <v>75</v>
      </c>
    </row>
    <row r="20" spans="1:10">
      <c r="A20" s="136" t="s">
        <v>238</v>
      </c>
      <c r="B20" s="137" t="s">
        <v>27</v>
      </c>
      <c r="C20" s="138" t="s">
        <v>239</v>
      </c>
      <c r="D20" s="139">
        <v>119</v>
      </c>
      <c r="E20" s="139">
        <v>108.52</v>
      </c>
      <c r="F20" s="137">
        <v>74.72</v>
      </c>
      <c r="G20" s="144">
        <v>25.7</v>
      </c>
      <c r="H20" s="145">
        <v>0</v>
      </c>
      <c r="I20" s="136">
        <f t="shared" si="0"/>
        <v>327.94</v>
      </c>
      <c r="J20" s="173" t="s">
        <v>77</v>
      </c>
    </row>
    <row r="21" spans="1:10">
      <c r="A21" s="136" t="s">
        <v>251</v>
      </c>
      <c r="B21" s="137" t="s">
        <v>27</v>
      </c>
      <c r="C21" s="138" t="s">
        <v>295</v>
      </c>
      <c r="D21" s="139">
        <v>100</v>
      </c>
      <c r="E21" s="139">
        <v>99.83</v>
      </c>
      <c r="F21" s="137">
        <v>80.7</v>
      </c>
      <c r="G21" s="144">
        <v>12.48</v>
      </c>
      <c r="H21" s="145">
        <v>26.88</v>
      </c>
      <c r="I21" s="136">
        <f t="shared" si="0"/>
        <v>319.89</v>
      </c>
      <c r="J21" s="173" t="s">
        <v>80</v>
      </c>
    </row>
    <row r="22" spans="1:10">
      <c r="A22" s="136" t="s">
        <v>297</v>
      </c>
      <c r="B22" s="137"/>
      <c r="C22" s="138"/>
      <c r="D22" s="139">
        <v>93</v>
      </c>
      <c r="E22" s="139">
        <v>78.99</v>
      </c>
      <c r="F22" s="137">
        <v>79.63</v>
      </c>
      <c r="G22" s="144">
        <v>28.22</v>
      </c>
      <c r="H22" s="145">
        <v>0</v>
      </c>
      <c r="I22" s="136">
        <f t="shared" si="0"/>
        <v>279.84</v>
      </c>
      <c r="J22" s="173" t="s">
        <v>83</v>
      </c>
    </row>
    <row r="23" spans="1:10">
      <c r="A23" s="136" t="s">
        <v>293</v>
      </c>
      <c r="B23" s="137"/>
      <c r="C23" s="138"/>
      <c r="D23" s="139">
        <v>89</v>
      </c>
      <c r="E23" s="139">
        <v>70.68</v>
      </c>
      <c r="F23" s="137">
        <v>65.81</v>
      </c>
      <c r="G23" s="144">
        <v>0</v>
      </c>
      <c r="H23" s="145">
        <v>31.52</v>
      </c>
      <c r="I23" s="136">
        <f t="shared" si="0"/>
        <v>257.01</v>
      </c>
      <c r="J23" s="173" t="s">
        <v>86</v>
      </c>
    </row>
    <row r="24" spans="1:10">
      <c r="A24" s="136"/>
      <c r="B24" s="137"/>
      <c r="C24" s="138"/>
      <c r="D24" s="139"/>
      <c r="E24" s="139"/>
      <c r="F24" s="137"/>
      <c r="G24" s="144"/>
      <c r="H24" s="145"/>
      <c r="I24" s="136"/>
      <c r="J24" s="173"/>
    </row>
    <row r="25" spans="1:10">
      <c r="A25" s="136"/>
      <c r="B25" s="137"/>
      <c r="C25" s="138"/>
      <c r="D25" s="139"/>
      <c r="E25" s="139"/>
      <c r="F25" s="137"/>
      <c r="G25" s="144"/>
      <c r="H25" s="145"/>
      <c r="I25" s="136"/>
      <c r="J25" s="173"/>
    </row>
    <row r="26" spans="1:10">
      <c r="A26" s="136"/>
      <c r="B26" s="137"/>
      <c r="C26" s="138"/>
      <c r="D26" s="139"/>
      <c r="E26" s="139"/>
      <c r="F26" s="137"/>
      <c r="G26" s="144"/>
      <c r="H26" s="145"/>
      <c r="I26" s="136"/>
      <c r="J26" s="173"/>
    </row>
    <row r="27" spans="1:10">
      <c r="A27" s="136"/>
      <c r="B27" s="137"/>
      <c r="C27" s="138"/>
      <c r="D27" s="139"/>
      <c r="E27" s="139"/>
      <c r="F27" s="137"/>
      <c r="G27" s="144"/>
      <c r="H27" s="145"/>
      <c r="I27" s="136"/>
      <c r="J27" s="173"/>
    </row>
    <row r="28" spans="1:10">
      <c r="A28" s="136"/>
      <c r="B28" s="137"/>
      <c r="C28" s="138"/>
      <c r="D28" s="139"/>
      <c r="E28" s="139"/>
      <c r="F28" s="137"/>
      <c r="G28" s="144"/>
      <c r="H28" s="145"/>
      <c r="I28" s="136"/>
      <c r="J28" s="173"/>
    </row>
    <row r="29" spans="1:10">
      <c r="A29" s="136"/>
      <c r="B29" s="137"/>
      <c r="C29" s="138"/>
      <c r="D29" s="139"/>
      <c r="E29" s="139"/>
      <c r="F29" s="137"/>
      <c r="G29" s="144"/>
      <c r="H29" s="145"/>
      <c r="I29" s="136"/>
      <c r="J29" s="173"/>
    </row>
    <row r="30" spans="1:10">
      <c r="A30" s="136"/>
      <c r="B30" s="139"/>
      <c r="C30" s="138"/>
      <c r="D30" s="139"/>
      <c r="E30" s="139"/>
      <c r="F30" s="137"/>
      <c r="G30" s="144"/>
      <c r="H30" s="145"/>
      <c r="I30" s="136"/>
      <c r="J30" s="173"/>
    </row>
    <row r="31" spans="1:10">
      <c r="A31" s="136"/>
      <c r="B31" s="139"/>
      <c r="C31" s="138"/>
      <c r="D31" s="139"/>
      <c r="E31" s="139"/>
      <c r="F31" s="137"/>
      <c r="G31" s="144"/>
      <c r="H31" s="145"/>
      <c r="I31" s="136"/>
      <c r="J31" s="173"/>
    </row>
    <row r="32" spans="1:10">
      <c r="A32" s="136"/>
      <c r="B32" s="139"/>
      <c r="C32" s="138"/>
      <c r="D32" s="139"/>
      <c r="E32" s="139"/>
      <c r="F32" s="137"/>
      <c r="G32" s="144"/>
      <c r="H32" s="145"/>
      <c r="I32" s="136"/>
      <c r="J32" s="173"/>
    </row>
    <row r="33" spans="1:10">
      <c r="A33" s="136"/>
      <c r="B33" s="139"/>
      <c r="C33" s="138"/>
      <c r="D33" s="139"/>
      <c r="E33" s="139"/>
      <c r="F33" s="137"/>
      <c r="G33" s="144"/>
      <c r="H33" s="145"/>
      <c r="I33" s="136"/>
      <c r="J33" s="173"/>
    </row>
    <row r="34" spans="1:10">
      <c r="A34" s="136"/>
      <c r="B34" s="139"/>
      <c r="C34" s="138"/>
      <c r="D34" s="139"/>
      <c r="E34" s="139"/>
      <c r="F34" s="137"/>
      <c r="G34" s="144"/>
      <c r="H34" s="145"/>
      <c r="I34" s="136"/>
      <c r="J34" s="173"/>
    </row>
    <row r="35" spans="1:10">
      <c r="A35" s="136"/>
      <c r="B35" s="139"/>
      <c r="C35" s="138"/>
      <c r="D35" s="139"/>
      <c r="E35" s="139"/>
      <c r="F35" s="137"/>
      <c r="G35" s="144"/>
      <c r="H35" s="145"/>
      <c r="I35" s="136"/>
      <c r="J35" s="173"/>
    </row>
    <row r="36" spans="1:10">
      <c r="A36" s="136"/>
      <c r="B36" s="139"/>
      <c r="C36" s="138"/>
      <c r="D36" s="139"/>
      <c r="E36" s="139"/>
      <c r="F36" s="137"/>
      <c r="G36" s="144"/>
      <c r="H36" s="145"/>
      <c r="I36" s="136"/>
      <c r="J36" s="173"/>
    </row>
    <row r="37" spans="1:10">
      <c r="A37" s="136"/>
      <c r="B37" s="139"/>
      <c r="C37" s="138"/>
      <c r="D37" s="139"/>
      <c r="E37" s="139"/>
      <c r="F37" s="137"/>
      <c r="G37" s="144"/>
      <c r="H37" s="145"/>
      <c r="I37" s="136"/>
      <c r="J37" s="173"/>
    </row>
    <row r="38" spans="1:10">
      <c r="A38" s="136"/>
      <c r="B38" s="139"/>
      <c r="C38" s="138"/>
      <c r="D38" s="139"/>
      <c r="E38" s="139"/>
      <c r="F38" s="137"/>
      <c r="G38" s="144"/>
      <c r="H38" s="145"/>
      <c r="I38" s="136"/>
      <c r="J38" s="173"/>
    </row>
    <row r="39" spans="1:10">
      <c r="A39" s="179"/>
      <c r="B39" s="137"/>
      <c r="C39" s="138"/>
      <c r="D39" s="139"/>
      <c r="E39" s="139"/>
      <c r="F39" s="137"/>
      <c r="G39" s="144"/>
      <c r="H39" s="145"/>
      <c r="I39" s="136"/>
      <c r="J39" s="173"/>
    </row>
    <row r="40" spans="1:10">
      <c r="A40" s="136"/>
      <c r="B40" s="137"/>
      <c r="C40" s="138"/>
      <c r="D40" s="139"/>
      <c r="E40" s="139"/>
      <c r="F40" s="137"/>
      <c r="G40" s="144"/>
      <c r="H40" s="145"/>
      <c r="I40" s="136"/>
      <c r="J40" s="173"/>
    </row>
    <row r="41" spans="1:10">
      <c r="A41" s="136"/>
      <c r="B41" s="137"/>
      <c r="C41" s="138"/>
      <c r="D41" s="139"/>
      <c r="E41" s="139"/>
      <c r="F41" s="137"/>
      <c r="G41" s="144"/>
      <c r="H41" s="145"/>
      <c r="I41" s="136"/>
      <c r="J41" s="173"/>
    </row>
    <row r="42" ht="15.75" spans="1:10">
      <c r="A42" s="146"/>
      <c r="B42" s="147"/>
      <c r="C42" s="148"/>
      <c r="D42" s="149"/>
      <c r="E42" s="149"/>
      <c r="F42" s="147"/>
      <c r="G42" s="150"/>
      <c r="H42" s="151"/>
      <c r="I42" s="146"/>
      <c r="J42" s="185"/>
    </row>
  </sheetData>
  <mergeCells count="4">
    <mergeCell ref="A1:J1"/>
    <mergeCell ref="I13:J13"/>
    <mergeCell ref="A13:A14"/>
    <mergeCell ref="B13:B14"/>
  </mergeCells>
  <pageMargins left="0.51" right="0.51" top="0.79" bottom="0.79" header="0.31" footer="0.31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</sheetPr>
  <dimension ref="A1:J42"/>
  <sheetViews>
    <sheetView workbookViewId="0">
      <selection activeCell="N13" sqref="N13"/>
    </sheetView>
  </sheetViews>
  <sheetFormatPr defaultColWidth="9" defaultRowHeight="15"/>
  <cols>
    <col min="1" max="1" width="17.7142857142857" style="186" customWidth="1"/>
    <col min="2" max="2" width="14.7142857142857" style="186" customWidth="1"/>
    <col min="3" max="3" width="7.71428571428571" style="186" customWidth="1"/>
    <col min="4" max="8" width="6.85714285714286" style="186" customWidth="1"/>
    <col min="9" max="9" width="7.71428571428571" style="186" customWidth="1"/>
    <col min="10" max="10" width="8.14285714285714" style="186" customWidth="1"/>
    <col min="11" max="16384" width="9.14285714285714" style="186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23</v>
      </c>
      <c r="C2" s="94"/>
      <c r="D2" s="94"/>
      <c r="E2" s="94"/>
      <c r="F2" s="94"/>
      <c r="G2" s="94"/>
      <c r="H2" s="95"/>
      <c r="I2" s="153" t="s">
        <v>24</v>
      </c>
      <c r="J2" s="154">
        <v>904</v>
      </c>
    </row>
    <row r="3" ht="16.5" spans="1:10">
      <c r="A3" s="96" t="s">
        <v>26</v>
      </c>
      <c r="B3" s="97" t="s">
        <v>27</v>
      </c>
      <c r="C3" s="98"/>
      <c r="D3" s="98"/>
      <c r="E3" s="98"/>
      <c r="F3" s="98"/>
      <c r="G3" s="98"/>
      <c r="H3" s="99"/>
      <c r="I3" s="155" t="s">
        <v>28</v>
      </c>
      <c r="J3" s="154" t="s">
        <v>304</v>
      </c>
    </row>
    <row r="4" ht="16.5" spans="1:10">
      <c r="A4" s="96" t="s">
        <v>30</v>
      </c>
      <c r="B4" s="100">
        <v>39914</v>
      </c>
      <c r="C4" s="98"/>
      <c r="D4" s="98"/>
      <c r="E4" s="98"/>
      <c r="F4" s="98"/>
      <c r="G4" s="98"/>
      <c r="H4" s="99"/>
      <c r="I4" s="155" t="s">
        <v>32</v>
      </c>
      <c r="J4" s="154" t="s">
        <v>61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99"/>
      <c r="J5" s="156"/>
    </row>
    <row r="6" ht="15.75" spans="1:10">
      <c r="A6" s="101" t="s">
        <v>35</v>
      </c>
      <c r="B6" s="103"/>
      <c r="C6" s="104"/>
      <c r="D6" s="104"/>
      <c r="E6" s="104"/>
      <c r="F6" s="104"/>
      <c r="G6" s="104"/>
      <c r="H6" s="105"/>
      <c r="I6" s="157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159" t="s">
        <v>217</v>
      </c>
      <c r="J7" s="160"/>
    </row>
    <row r="8" ht="15.75" spans="1:10">
      <c r="A8" s="106" t="s">
        <v>38</v>
      </c>
      <c r="B8" s="108"/>
      <c r="C8" s="104"/>
      <c r="D8" s="104"/>
      <c r="E8" s="104"/>
      <c r="F8" s="104"/>
      <c r="G8" s="104"/>
      <c r="H8" s="99"/>
      <c r="I8" s="159" t="s">
        <v>218</v>
      </c>
      <c r="J8" s="160"/>
    </row>
    <row r="9" ht="15.75" spans="1:10">
      <c r="A9" s="106" t="s">
        <v>40</v>
      </c>
      <c r="B9" s="108"/>
      <c r="C9" s="104"/>
      <c r="D9" s="104"/>
      <c r="E9" s="104"/>
      <c r="F9" s="104"/>
      <c r="G9" s="104"/>
      <c r="H9" s="98"/>
      <c r="I9" s="161" t="s">
        <v>219</v>
      </c>
      <c r="J9" s="162"/>
    </row>
    <row r="10" ht="15.75" spans="1:10">
      <c r="A10" s="109" t="s">
        <v>42</v>
      </c>
      <c r="B10" s="102"/>
      <c r="C10" s="99"/>
      <c r="D10" s="99"/>
      <c r="E10" s="99"/>
      <c r="F10" s="99"/>
      <c r="G10" s="99"/>
      <c r="H10" s="99"/>
      <c r="I10" s="163"/>
      <c r="J10" s="164"/>
    </row>
    <row r="11" ht="15.75" spans="1:10">
      <c r="A11" s="101" t="s">
        <v>44</v>
      </c>
      <c r="B11" s="108" t="s">
        <v>99</v>
      </c>
      <c r="C11" s="104"/>
      <c r="D11" s="104"/>
      <c r="E11" s="104"/>
      <c r="F11" s="104"/>
      <c r="G11" s="104"/>
      <c r="H11" s="104"/>
      <c r="I11" s="104"/>
      <c r="J11" s="165"/>
    </row>
    <row r="12" ht="16.5" spans="1:10">
      <c r="A12" s="110" t="s">
        <v>46</v>
      </c>
      <c r="B12" s="111" t="s">
        <v>258</v>
      </c>
      <c r="C12" s="99"/>
      <c r="D12" s="99"/>
      <c r="E12" s="99"/>
      <c r="F12" s="112"/>
      <c r="G12" s="113" t="s">
        <v>259</v>
      </c>
      <c r="H12" s="114"/>
      <c r="I12" s="99"/>
      <c r="J12" s="156"/>
    </row>
    <row r="13" ht="15.75" spans="1:10">
      <c r="A13" s="115" t="s">
        <v>199</v>
      </c>
      <c r="B13" s="116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5.75" spans="1:10">
      <c r="A14" s="122"/>
      <c r="B14" s="123"/>
      <c r="C14" s="124" t="s">
        <v>227</v>
      </c>
      <c r="D14" s="125"/>
      <c r="E14" s="126"/>
      <c r="F14" s="125"/>
      <c r="G14" s="126"/>
      <c r="H14" s="127"/>
      <c r="I14" s="168" t="s">
        <v>57</v>
      </c>
      <c r="J14" s="169" t="s">
        <v>58</v>
      </c>
    </row>
    <row r="15" ht="18" customHeight="1" spans="1:10">
      <c r="A15" s="128" t="s">
        <v>327</v>
      </c>
      <c r="B15" s="129" t="s">
        <v>328</v>
      </c>
      <c r="C15" s="130"/>
      <c r="D15" s="174">
        <v>132</v>
      </c>
      <c r="E15" s="174">
        <v>121.95</v>
      </c>
      <c r="F15" s="129">
        <v>110.29</v>
      </c>
      <c r="G15" s="187">
        <v>20.89</v>
      </c>
      <c r="H15" s="188">
        <v>0</v>
      </c>
      <c r="I15" s="128">
        <f t="shared" ref="I15:I32" si="0">SUM(D15:H15)</f>
        <v>385.13</v>
      </c>
      <c r="J15" s="171" t="s">
        <v>61</v>
      </c>
    </row>
    <row r="16" ht="18" customHeight="1" spans="1:10">
      <c r="A16" s="136" t="s">
        <v>205</v>
      </c>
      <c r="B16" s="137" t="s">
        <v>27</v>
      </c>
      <c r="C16" s="138" t="s">
        <v>82</v>
      </c>
      <c r="D16" s="139">
        <v>136</v>
      </c>
      <c r="E16" s="139">
        <v>95.96</v>
      </c>
      <c r="F16" s="137">
        <v>103.84</v>
      </c>
      <c r="G16" s="144">
        <v>4.19</v>
      </c>
      <c r="H16" s="145">
        <v>32.86</v>
      </c>
      <c r="I16" s="136">
        <f t="shared" si="0"/>
        <v>372.85</v>
      </c>
      <c r="J16" s="173" t="s">
        <v>64</v>
      </c>
    </row>
    <row r="17" ht="18" customHeight="1" spans="1:10">
      <c r="A17" s="136" t="s">
        <v>204</v>
      </c>
      <c r="B17" s="137" t="s">
        <v>170</v>
      </c>
      <c r="C17" s="138" t="s">
        <v>171</v>
      </c>
      <c r="D17" s="139">
        <v>125</v>
      </c>
      <c r="E17" s="139">
        <v>94.74</v>
      </c>
      <c r="F17" s="137">
        <v>99.03</v>
      </c>
      <c r="G17" s="144">
        <v>5.38</v>
      </c>
      <c r="H17" s="145">
        <v>36.38</v>
      </c>
      <c r="I17" s="136">
        <f t="shared" si="0"/>
        <v>360.53</v>
      </c>
      <c r="J17" s="173" t="s">
        <v>69</v>
      </c>
    </row>
    <row r="18" ht="18" customHeight="1" spans="1:10">
      <c r="A18" s="136" t="s">
        <v>253</v>
      </c>
      <c r="B18" s="137" t="s">
        <v>27</v>
      </c>
      <c r="C18" s="138" t="s">
        <v>122</v>
      </c>
      <c r="D18" s="139">
        <v>117</v>
      </c>
      <c r="E18" s="139">
        <v>90.52</v>
      </c>
      <c r="F18" s="137">
        <v>106.37</v>
      </c>
      <c r="G18" s="144">
        <v>0</v>
      </c>
      <c r="H18" s="145">
        <v>29.26</v>
      </c>
      <c r="I18" s="136">
        <f t="shared" si="0"/>
        <v>343.15</v>
      </c>
      <c r="J18" s="173" t="s">
        <v>72</v>
      </c>
    </row>
    <row r="19" ht="18" customHeight="1" spans="1:10">
      <c r="A19" s="136" t="s">
        <v>240</v>
      </c>
      <c r="B19" s="137" t="s">
        <v>328</v>
      </c>
      <c r="C19" s="138"/>
      <c r="D19" s="139">
        <v>113</v>
      </c>
      <c r="E19" s="139">
        <v>103.37</v>
      </c>
      <c r="F19" s="137">
        <v>82.13</v>
      </c>
      <c r="G19" s="144">
        <v>2.03</v>
      </c>
      <c r="H19" s="145">
        <v>32.92</v>
      </c>
      <c r="I19" s="136">
        <f t="shared" si="0"/>
        <v>333.45</v>
      </c>
      <c r="J19" s="173" t="s">
        <v>75</v>
      </c>
    </row>
    <row r="20" ht="18" customHeight="1" spans="1:10">
      <c r="A20" s="136" t="s">
        <v>238</v>
      </c>
      <c r="B20" s="137" t="s">
        <v>27</v>
      </c>
      <c r="C20" s="138" t="s">
        <v>239</v>
      </c>
      <c r="D20" s="139">
        <v>77</v>
      </c>
      <c r="E20" s="139">
        <v>109.43</v>
      </c>
      <c r="F20" s="137">
        <v>109.01</v>
      </c>
      <c r="G20" s="144">
        <v>1.67</v>
      </c>
      <c r="H20" s="145">
        <v>33.95</v>
      </c>
      <c r="I20" s="136">
        <f t="shared" si="0"/>
        <v>331.06</v>
      </c>
      <c r="J20" s="173" t="s">
        <v>77</v>
      </c>
    </row>
    <row r="21" ht="18" customHeight="1" spans="1:10">
      <c r="A21" s="136" t="s">
        <v>261</v>
      </c>
      <c r="B21" s="137" t="s">
        <v>27</v>
      </c>
      <c r="C21" s="138" t="s">
        <v>118</v>
      </c>
      <c r="D21" s="139">
        <v>105</v>
      </c>
      <c r="E21" s="139">
        <v>105.05</v>
      </c>
      <c r="F21" s="137">
        <v>81.86</v>
      </c>
      <c r="G21" s="144">
        <v>17.45</v>
      </c>
      <c r="H21" s="145">
        <v>21.45</v>
      </c>
      <c r="I21" s="136">
        <f t="shared" si="0"/>
        <v>330.81</v>
      </c>
      <c r="J21" s="173" t="s">
        <v>80</v>
      </c>
    </row>
    <row r="22" ht="18" customHeight="1" spans="1:10">
      <c r="A22" s="136" t="s">
        <v>307</v>
      </c>
      <c r="B22" s="137" t="s">
        <v>27</v>
      </c>
      <c r="C22" s="138" t="s">
        <v>79</v>
      </c>
      <c r="D22" s="139">
        <v>108</v>
      </c>
      <c r="E22" s="139">
        <v>104.57</v>
      </c>
      <c r="F22" s="137">
        <v>79.01</v>
      </c>
      <c r="G22" s="144">
        <v>6.27</v>
      </c>
      <c r="H22" s="145">
        <v>31.44</v>
      </c>
      <c r="I22" s="136">
        <f t="shared" si="0"/>
        <v>329.29</v>
      </c>
      <c r="J22" s="173" t="s">
        <v>83</v>
      </c>
    </row>
    <row r="23" ht="18" customHeight="1" spans="1:10">
      <c r="A23" s="136" t="s">
        <v>212</v>
      </c>
      <c r="B23" s="137" t="s">
        <v>27</v>
      </c>
      <c r="C23" s="138" t="s">
        <v>134</v>
      </c>
      <c r="D23" s="139">
        <v>127</v>
      </c>
      <c r="E23" s="139">
        <v>99.87</v>
      </c>
      <c r="F23" s="137">
        <v>89.19</v>
      </c>
      <c r="G23" s="144">
        <v>0</v>
      </c>
      <c r="H23" s="145">
        <v>0</v>
      </c>
      <c r="I23" s="136">
        <f t="shared" si="0"/>
        <v>316.06</v>
      </c>
      <c r="J23" s="173" t="s">
        <v>86</v>
      </c>
    </row>
    <row r="24" ht="18" customHeight="1" spans="1:10">
      <c r="A24" s="136" t="s">
        <v>274</v>
      </c>
      <c r="B24" s="137" t="s">
        <v>328</v>
      </c>
      <c r="C24" s="138"/>
      <c r="D24" s="139">
        <v>125</v>
      </c>
      <c r="E24" s="139">
        <v>84.35</v>
      </c>
      <c r="F24" s="137">
        <v>72.12</v>
      </c>
      <c r="G24" s="144">
        <v>6.77</v>
      </c>
      <c r="H24" s="145">
        <v>26.65</v>
      </c>
      <c r="I24" s="136">
        <f t="shared" si="0"/>
        <v>314.89</v>
      </c>
      <c r="J24" s="173" t="s">
        <v>89</v>
      </c>
    </row>
    <row r="25" ht="18" customHeight="1" spans="1:10">
      <c r="A25" s="136" t="s">
        <v>206</v>
      </c>
      <c r="B25" s="137" t="s">
        <v>306</v>
      </c>
      <c r="C25" s="138" t="s">
        <v>85</v>
      </c>
      <c r="D25" s="139">
        <v>83</v>
      </c>
      <c r="E25" s="139">
        <v>113.77</v>
      </c>
      <c r="F25" s="137">
        <v>63.28</v>
      </c>
      <c r="G25" s="144">
        <v>7.39</v>
      </c>
      <c r="H25" s="145">
        <v>35.03</v>
      </c>
      <c r="I25" s="136">
        <f t="shared" si="0"/>
        <v>302.47</v>
      </c>
      <c r="J25" s="173" t="s">
        <v>92</v>
      </c>
    </row>
    <row r="26" ht="18" customHeight="1" spans="1:10">
      <c r="A26" s="136" t="s">
        <v>293</v>
      </c>
      <c r="B26" s="137"/>
      <c r="C26" s="138"/>
      <c r="D26" s="139">
        <v>86</v>
      </c>
      <c r="E26" s="139">
        <v>91.47</v>
      </c>
      <c r="F26" s="137">
        <v>90.84</v>
      </c>
      <c r="G26" s="144">
        <v>2.37</v>
      </c>
      <c r="H26" s="145">
        <v>27.7</v>
      </c>
      <c r="I26" s="136">
        <f t="shared" si="0"/>
        <v>298.38</v>
      </c>
      <c r="J26" s="173" t="s">
        <v>123</v>
      </c>
    </row>
    <row r="27" ht="18" customHeight="1" spans="1:10">
      <c r="A27" s="136" t="s">
        <v>257</v>
      </c>
      <c r="B27" s="137" t="s">
        <v>329</v>
      </c>
      <c r="C27" s="138"/>
      <c r="D27" s="139">
        <v>104</v>
      </c>
      <c r="E27" s="139">
        <v>80.34</v>
      </c>
      <c r="F27" s="137">
        <v>68.17</v>
      </c>
      <c r="G27" s="144">
        <v>16.69</v>
      </c>
      <c r="H27" s="145">
        <v>27.41</v>
      </c>
      <c r="I27" s="136">
        <f t="shared" si="0"/>
        <v>296.61</v>
      </c>
      <c r="J27" s="173" t="s">
        <v>124</v>
      </c>
    </row>
    <row r="28" ht="18" customHeight="1" spans="1:10">
      <c r="A28" s="136" t="s">
        <v>330</v>
      </c>
      <c r="B28" s="137" t="s">
        <v>329</v>
      </c>
      <c r="C28" s="138"/>
      <c r="D28" s="139">
        <v>113</v>
      </c>
      <c r="E28" s="139">
        <v>68.98</v>
      </c>
      <c r="F28" s="137">
        <v>94.7</v>
      </c>
      <c r="G28" s="144">
        <v>11.04</v>
      </c>
      <c r="H28" s="145">
        <v>6.6</v>
      </c>
      <c r="I28" s="136">
        <f t="shared" si="0"/>
        <v>294.32</v>
      </c>
      <c r="J28" s="173" t="s">
        <v>125</v>
      </c>
    </row>
    <row r="29" ht="18" customHeight="1" spans="1:10">
      <c r="A29" s="136" t="s">
        <v>331</v>
      </c>
      <c r="B29" s="137" t="s">
        <v>328</v>
      </c>
      <c r="C29" s="138"/>
      <c r="D29" s="139">
        <v>94</v>
      </c>
      <c r="E29" s="139">
        <v>98.36</v>
      </c>
      <c r="F29" s="137">
        <v>84.36</v>
      </c>
      <c r="G29" s="144">
        <v>1.61</v>
      </c>
      <c r="H29" s="145">
        <v>0</v>
      </c>
      <c r="I29" s="136">
        <f t="shared" si="0"/>
        <v>278.33</v>
      </c>
      <c r="J29" s="173" t="s">
        <v>172</v>
      </c>
    </row>
    <row r="30" ht="18" customHeight="1" spans="1:10">
      <c r="A30" s="136" t="s">
        <v>318</v>
      </c>
      <c r="B30" s="139" t="s">
        <v>328</v>
      </c>
      <c r="C30" s="138"/>
      <c r="D30" s="139">
        <v>88</v>
      </c>
      <c r="E30" s="139">
        <v>78.41</v>
      </c>
      <c r="F30" s="137">
        <v>59.12</v>
      </c>
      <c r="G30" s="144">
        <v>0</v>
      </c>
      <c r="H30" s="145">
        <v>17.08</v>
      </c>
      <c r="I30" s="136">
        <f t="shared" si="0"/>
        <v>242.61</v>
      </c>
      <c r="J30" s="173" t="s">
        <v>173</v>
      </c>
    </row>
    <row r="31" ht="18" customHeight="1" spans="1:10">
      <c r="A31" s="136" t="s">
        <v>332</v>
      </c>
      <c r="B31" s="139" t="s">
        <v>333</v>
      </c>
      <c r="C31" s="138"/>
      <c r="D31" s="139">
        <v>94</v>
      </c>
      <c r="E31" s="139">
        <v>75.77</v>
      </c>
      <c r="F31" s="137">
        <v>69.24</v>
      </c>
      <c r="G31" s="144">
        <v>0</v>
      </c>
      <c r="H31" s="145">
        <v>0</v>
      </c>
      <c r="I31" s="136">
        <f t="shared" si="0"/>
        <v>239.01</v>
      </c>
      <c r="J31" s="173" t="s">
        <v>176</v>
      </c>
    </row>
    <row r="32" ht="18" customHeight="1" spans="1:10">
      <c r="A32" s="136" t="s">
        <v>334</v>
      </c>
      <c r="B32" s="139" t="s">
        <v>328</v>
      </c>
      <c r="C32" s="138"/>
      <c r="D32" s="139">
        <v>34</v>
      </c>
      <c r="E32" s="139">
        <v>0</v>
      </c>
      <c r="F32" s="137">
        <v>0</v>
      </c>
      <c r="G32" s="144">
        <v>0</v>
      </c>
      <c r="H32" s="145">
        <v>0</v>
      </c>
      <c r="I32" s="136">
        <f t="shared" si="0"/>
        <v>34</v>
      </c>
      <c r="J32" s="173" t="s">
        <v>178</v>
      </c>
    </row>
    <row r="33" ht="18" customHeight="1" spans="1:10">
      <c r="A33" s="136"/>
      <c r="B33" s="139"/>
      <c r="C33" s="138"/>
      <c r="D33" s="139"/>
      <c r="E33" s="139"/>
      <c r="F33" s="137"/>
      <c r="G33" s="144"/>
      <c r="H33" s="145"/>
      <c r="I33" s="136"/>
      <c r="J33" s="173"/>
    </row>
    <row r="34" ht="18" customHeight="1" spans="1:10">
      <c r="A34" s="136"/>
      <c r="B34" s="139"/>
      <c r="C34" s="138"/>
      <c r="D34" s="139"/>
      <c r="E34" s="139"/>
      <c r="F34" s="137"/>
      <c r="G34" s="144"/>
      <c r="H34" s="145"/>
      <c r="I34" s="136"/>
      <c r="J34" s="173"/>
    </row>
    <row r="35" ht="18" customHeight="1" spans="1:10">
      <c r="A35" s="136"/>
      <c r="B35" s="139"/>
      <c r="C35" s="138"/>
      <c r="D35" s="139"/>
      <c r="E35" s="139"/>
      <c r="F35" s="137"/>
      <c r="G35" s="144"/>
      <c r="H35" s="145"/>
      <c r="I35" s="136"/>
      <c r="J35" s="173"/>
    </row>
    <row r="36" ht="18" customHeight="1" spans="1:10">
      <c r="A36" s="136"/>
      <c r="B36" s="139"/>
      <c r="C36" s="138"/>
      <c r="D36" s="139"/>
      <c r="E36" s="139"/>
      <c r="F36" s="137"/>
      <c r="G36" s="144"/>
      <c r="H36" s="145"/>
      <c r="I36" s="136"/>
      <c r="J36" s="173"/>
    </row>
    <row r="37" ht="18" customHeight="1" spans="1:10">
      <c r="A37" s="136"/>
      <c r="B37" s="139"/>
      <c r="C37" s="138"/>
      <c r="D37" s="139"/>
      <c r="E37" s="139"/>
      <c r="F37" s="137"/>
      <c r="G37" s="144"/>
      <c r="H37" s="145"/>
      <c r="I37" s="136"/>
      <c r="J37" s="173"/>
    </row>
    <row r="38" ht="18" customHeight="1" spans="1:10">
      <c r="A38" s="136"/>
      <c r="B38" s="139"/>
      <c r="C38" s="138"/>
      <c r="D38" s="139"/>
      <c r="E38" s="139"/>
      <c r="F38" s="137"/>
      <c r="G38" s="144"/>
      <c r="H38" s="145"/>
      <c r="I38" s="136"/>
      <c r="J38" s="173"/>
    </row>
    <row r="39" ht="18" customHeight="1" spans="1:10">
      <c r="A39" s="179"/>
      <c r="B39" s="137"/>
      <c r="C39" s="138"/>
      <c r="D39" s="139"/>
      <c r="E39" s="139"/>
      <c r="F39" s="137"/>
      <c r="G39" s="144"/>
      <c r="H39" s="145"/>
      <c r="I39" s="136"/>
      <c r="J39" s="173"/>
    </row>
    <row r="40" ht="18" customHeight="1" spans="1:10">
      <c r="A40" s="136"/>
      <c r="B40" s="137"/>
      <c r="C40" s="138"/>
      <c r="D40" s="139"/>
      <c r="E40" s="139"/>
      <c r="F40" s="137"/>
      <c r="G40" s="144"/>
      <c r="H40" s="145"/>
      <c r="I40" s="136"/>
      <c r="J40" s="173"/>
    </row>
    <row r="41" ht="18" customHeight="1" spans="1:10">
      <c r="A41" s="136"/>
      <c r="B41" s="137"/>
      <c r="C41" s="138"/>
      <c r="D41" s="139"/>
      <c r="E41" s="139"/>
      <c r="F41" s="137"/>
      <c r="G41" s="144"/>
      <c r="H41" s="145"/>
      <c r="I41" s="136"/>
      <c r="J41" s="173"/>
    </row>
    <row r="42" ht="18" customHeight="1" spans="1:10">
      <c r="A42" s="146"/>
      <c r="B42" s="147"/>
      <c r="C42" s="148"/>
      <c r="D42" s="149"/>
      <c r="E42" s="149"/>
      <c r="F42" s="147"/>
      <c r="G42" s="150"/>
      <c r="H42" s="151"/>
      <c r="I42" s="146"/>
      <c r="J42" s="185"/>
    </row>
  </sheetData>
  <mergeCells count="4">
    <mergeCell ref="A1:J1"/>
    <mergeCell ref="I13:J13"/>
    <mergeCell ref="A13:A14"/>
    <mergeCell ref="B13:B14"/>
  </mergeCells>
  <pageMargins left="0.31" right="0.31" top="0.79" bottom="0.79" header="0.31" footer="0.31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-0.249977111117893"/>
  </sheetPr>
  <dimension ref="A1:J34"/>
  <sheetViews>
    <sheetView workbookViewId="0">
      <selection activeCell="N27" sqref="N27"/>
    </sheetView>
  </sheetViews>
  <sheetFormatPr defaultColWidth="9" defaultRowHeight="12.75"/>
  <cols>
    <col min="1" max="1" width="19.2857142857143" style="89" customWidth="1"/>
    <col min="2" max="2" width="14" style="89" customWidth="1"/>
    <col min="3" max="3" width="7.71428571428571" style="89" customWidth="1"/>
    <col min="4" max="8" width="6.71428571428571" style="89" customWidth="1"/>
    <col min="9" max="9" width="7.71428571428571" style="89" customWidth="1"/>
    <col min="10" max="10" width="8.14285714285714" style="89" customWidth="1"/>
    <col min="11" max="16384" width="9.14285714285714" style="89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335</v>
      </c>
      <c r="C2" s="94"/>
      <c r="D2" s="94"/>
      <c r="E2" s="94"/>
      <c r="F2" s="94"/>
      <c r="G2" s="94"/>
      <c r="H2" s="95"/>
      <c r="I2" s="153" t="s">
        <v>24</v>
      </c>
      <c r="J2" s="154">
        <v>917</v>
      </c>
    </row>
    <row r="3" ht="16.5" spans="1:10">
      <c r="A3" s="96" t="s">
        <v>26</v>
      </c>
      <c r="B3" s="97" t="s">
        <v>27</v>
      </c>
      <c r="C3" s="98"/>
      <c r="D3" s="98"/>
      <c r="E3" s="98"/>
      <c r="F3" s="98"/>
      <c r="G3" s="98"/>
      <c r="H3" s="99"/>
      <c r="I3" s="155" t="s">
        <v>28</v>
      </c>
      <c r="J3" s="154" t="s">
        <v>69</v>
      </c>
    </row>
    <row r="4" ht="16.5" spans="1:10">
      <c r="A4" s="96" t="s">
        <v>30</v>
      </c>
      <c r="B4" s="100">
        <v>39746</v>
      </c>
      <c r="C4" s="98"/>
      <c r="D4" s="98"/>
      <c r="E4" s="98"/>
      <c r="F4" s="98"/>
      <c r="G4" s="98"/>
      <c r="H4" s="99"/>
      <c r="I4" s="155" t="s">
        <v>32</v>
      </c>
      <c r="J4" s="154" t="s">
        <v>304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99"/>
      <c r="J5" s="156"/>
    </row>
    <row r="6" ht="15.75" spans="1:10">
      <c r="A6" s="101" t="s">
        <v>35</v>
      </c>
      <c r="B6" s="103"/>
      <c r="C6" s="104"/>
      <c r="D6" s="104"/>
      <c r="E6" s="104"/>
      <c r="F6" s="104"/>
      <c r="G6" s="104"/>
      <c r="H6" s="105"/>
      <c r="I6" s="157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159" t="s">
        <v>217</v>
      </c>
      <c r="J7" s="160"/>
    </row>
    <row r="8" ht="15.75" spans="1:10">
      <c r="A8" s="106" t="s">
        <v>38</v>
      </c>
      <c r="B8" s="108"/>
      <c r="C8" s="104"/>
      <c r="D8" s="104"/>
      <c r="E8" s="104"/>
      <c r="F8" s="104"/>
      <c r="G8" s="104"/>
      <c r="H8" s="99"/>
      <c r="I8" s="159" t="s">
        <v>218</v>
      </c>
      <c r="J8" s="160"/>
    </row>
    <row r="9" ht="15.75" spans="1:10">
      <c r="A9" s="106" t="s">
        <v>40</v>
      </c>
      <c r="B9" s="108"/>
      <c r="C9" s="104"/>
      <c r="D9" s="104"/>
      <c r="E9" s="104"/>
      <c r="F9" s="104"/>
      <c r="G9" s="104"/>
      <c r="H9" s="98"/>
      <c r="I9" s="161" t="s">
        <v>219</v>
      </c>
      <c r="J9" s="162"/>
    </row>
    <row r="10" ht="15.75" spans="1:10">
      <c r="A10" s="109" t="s">
        <v>42</v>
      </c>
      <c r="B10" s="102"/>
      <c r="C10" s="99"/>
      <c r="D10" s="99"/>
      <c r="E10" s="99"/>
      <c r="F10" s="99"/>
      <c r="G10" s="99"/>
      <c r="H10" s="99"/>
      <c r="I10" s="163"/>
      <c r="J10" s="164"/>
    </row>
    <row r="11" ht="15.75" spans="1:10">
      <c r="A11" s="101" t="s">
        <v>44</v>
      </c>
      <c r="B11" s="108" t="s">
        <v>99</v>
      </c>
      <c r="C11" s="104"/>
      <c r="D11" s="104"/>
      <c r="E11" s="104"/>
      <c r="F11" s="104"/>
      <c r="G11" s="104"/>
      <c r="H11" s="104"/>
      <c r="I11" s="104"/>
      <c r="J11" s="165"/>
    </row>
    <row r="12" ht="16.5" spans="1:10">
      <c r="A12" s="110" t="s">
        <v>46</v>
      </c>
      <c r="B12" s="111" t="s">
        <v>258</v>
      </c>
      <c r="C12" s="99"/>
      <c r="D12" s="99"/>
      <c r="E12" s="99"/>
      <c r="F12" s="112"/>
      <c r="G12" s="113" t="s">
        <v>259</v>
      </c>
      <c r="H12" s="114"/>
      <c r="I12" s="99"/>
      <c r="J12" s="156"/>
    </row>
    <row r="13" ht="13.5" spans="1:10">
      <c r="A13" s="115" t="s">
        <v>199</v>
      </c>
      <c r="B13" s="116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3.5" spans="1:10">
      <c r="A14" s="122"/>
      <c r="B14" s="123"/>
      <c r="C14" s="124" t="s">
        <v>227</v>
      </c>
      <c r="D14" s="125"/>
      <c r="E14" s="126"/>
      <c r="F14" s="125"/>
      <c r="G14" s="126"/>
      <c r="H14" s="127"/>
      <c r="I14" s="168" t="s">
        <v>57</v>
      </c>
      <c r="J14" s="169" t="s">
        <v>58</v>
      </c>
    </row>
    <row r="15" ht="18" customHeight="1" spans="1:10">
      <c r="A15" s="128" t="s">
        <v>308</v>
      </c>
      <c r="B15" s="129"/>
      <c r="C15" s="130"/>
      <c r="D15" s="174">
        <v>133</v>
      </c>
      <c r="E15" s="175">
        <v>24.88</v>
      </c>
      <c r="F15" s="176">
        <v>26.92</v>
      </c>
      <c r="G15" s="177">
        <v>39.22</v>
      </c>
      <c r="H15" s="178">
        <v>40.69</v>
      </c>
      <c r="I15" s="170">
        <f t="shared" ref="I15:I33" si="0">SUM(D15:H15)</f>
        <v>264.71</v>
      </c>
      <c r="J15" s="171" t="s">
        <v>61</v>
      </c>
    </row>
    <row r="16" ht="18" customHeight="1" spans="1:10">
      <c r="A16" s="136" t="s">
        <v>240</v>
      </c>
      <c r="B16" s="137"/>
      <c r="C16" s="138"/>
      <c r="D16" s="139">
        <v>128</v>
      </c>
      <c r="E16" s="140">
        <v>28.37</v>
      </c>
      <c r="F16" s="141">
        <v>23.39</v>
      </c>
      <c r="G16" s="142">
        <v>33.23</v>
      </c>
      <c r="H16" s="143">
        <v>41.83</v>
      </c>
      <c r="I16" s="172">
        <f t="shared" si="0"/>
        <v>254.82</v>
      </c>
      <c r="J16" s="173" t="s">
        <v>64</v>
      </c>
    </row>
    <row r="17" ht="18" customHeight="1" spans="1:10">
      <c r="A17" s="136" t="s">
        <v>238</v>
      </c>
      <c r="B17" s="137" t="s">
        <v>27</v>
      </c>
      <c r="C17" s="138" t="s">
        <v>239</v>
      </c>
      <c r="D17" s="139">
        <v>111</v>
      </c>
      <c r="E17" s="140">
        <v>20.59</v>
      </c>
      <c r="F17" s="141">
        <v>34.42</v>
      </c>
      <c r="G17" s="142">
        <v>41.2</v>
      </c>
      <c r="H17" s="143">
        <v>43.08</v>
      </c>
      <c r="I17" s="172">
        <f t="shared" si="0"/>
        <v>250.29</v>
      </c>
      <c r="J17" s="173" t="s">
        <v>69</v>
      </c>
    </row>
    <row r="18" ht="18" customHeight="1" spans="1:10">
      <c r="A18" s="136" t="s">
        <v>204</v>
      </c>
      <c r="B18" s="137" t="s">
        <v>170</v>
      </c>
      <c r="C18" s="138" t="s">
        <v>171</v>
      </c>
      <c r="D18" s="139">
        <v>106</v>
      </c>
      <c r="E18" s="140">
        <v>26.18</v>
      </c>
      <c r="F18" s="141">
        <v>28.49</v>
      </c>
      <c r="G18" s="142">
        <v>41.05</v>
      </c>
      <c r="H18" s="143">
        <v>43.1</v>
      </c>
      <c r="I18" s="172">
        <f t="shared" si="0"/>
        <v>244.82</v>
      </c>
      <c r="J18" s="173" t="s">
        <v>72</v>
      </c>
    </row>
    <row r="19" ht="18" customHeight="1" spans="1:10">
      <c r="A19" s="136" t="s">
        <v>261</v>
      </c>
      <c r="B19" s="137" t="s">
        <v>27</v>
      </c>
      <c r="C19" s="138" t="s">
        <v>118</v>
      </c>
      <c r="D19" s="139">
        <v>111</v>
      </c>
      <c r="E19" s="140">
        <v>26.7</v>
      </c>
      <c r="F19" s="141">
        <v>26.56</v>
      </c>
      <c r="G19" s="142">
        <v>36.44</v>
      </c>
      <c r="H19" s="143">
        <v>39.52</v>
      </c>
      <c r="I19" s="172">
        <f t="shared" si="0"/>
        <v>240.22</v>
      </c>
      <c r="J19" s="173" t="s">
        <v>75</v>
      </c>
    </row>
    <row r="20" ht="18" customHeight="1" spans="1:10">
      <c r="A20" s="136" t="s">
        <v>206</v>
      </c>
      <c r="B20" s="137" t="s">
        <v>306</v>
      </c>
      <c r="C20" s="138" t="s">
        <v>85</v>
      </c>
      <c r="D20" s="139">
        <v>130</v>
      </c>
      <c r="E20" s="140">
        <v>17.34</v>
      </c>
      <c r="F20" s="141">
        <v>16.87</v>
      </c>
      <c r="G20" s="142">
        <v>34.14</v>
      </c>
      <c r="H20" s="143">
        <v>41.17</v>
      </c>
      <c r="I20" s="172">
        <f t="shared" si="0"/>
        <v>239.52</v>
      </c>
      <c r="J20" s="173" t="s">
        <v>77</v>
      </c>
    </row>
    <row r="21" ht="18" customHeight="1" spans="1:10">
      <c r="A21" s="136" t="s">
        <v>257</v>
      </c>
      <c r="B21" s="137"/>
      <c r="C21" s="138"/>
      <c r="D21" s="139">
        <v>120</v>
      </c>
      <c r="E21" s="140">
        <v>19.54</v>
      </c>
      <c r="F21" s="141">
        <v>29.22</v>
      </c>
      <c r="G21" s="142">
        <v>26.01</v>
      </c>
      <c r="H21" s="143">
        <v>41.5</v>
      </c>
      <c r="I21" s="172">
        <f t="shared" si="0"/>
        <v>236.27</v>
      </c>
      <c r="J21" s="173" t="s">
        <v>80</v>
      </c>
    </row>
    <row r="22" ht="18" customHeight="1" spans="1:10">
      <c r="A22" s="136" t="s">
        <v>205</v>
      </c>
      <c r="B22" s="137" t="s">
        <v>27</v>
      </c>
      <c r="C22" s="138" t="s">
        <v>82</v>
      </c>
      <c r="D22" s="139">
        <v>130</v>
      </c>
      <c r="E22" s="140">
        <v>20.41</v>
      </c>
      <c r="F22" s="141">
        <v>18.7</v>
      </c>
      <c r="G22" s="142">
        <v>28.08</v>
      </c>
      <c r="H22" s="143">
        <v>38.32</v>
      </c>
      <c r="I22" s="172">
        <f t="shared" si="0"/>
        <v>235.51</v>
      </c>
      <c r="J22" s="173" t="s">
        <v>83</v>
      </c>
    </row>
    <row r="23" ht="18" customHeight="1" spans="1:10">
      <c r="A23" s="136" t="s">
        <v>231</v>
      </c>
      <c r="B23" s="137" t="s">
        <v>27</v>
      </c>
      <c r="C23" s="138" t="s">
        <v>71</v>
      </c>
      <c r="D23" s="139">
        <v>112</v>
      </c>
      <c r="E23" s="140">
        <v>26.84</v>
      </c>
      <c r="F23" s="141">
        <v>21.56</v>
      </c>
      <c r="G23" s="142">
        <v>33.83</v>
      </c>
      <c r="H23" s="143">
        <v>38.94</v>
      </c>
      <c r="I23" s="172">
        <f t="shared" si="0"/>
        <v>233.17</v>
      </c>
      <c r="J23" s="173" t="s">
        <v>86</v>
      </c>
    </row>
    <row r="24" ht="18" customHeight="1" spans="1:10">
      <c r="A24" s="136" t="s">
        <v>269</v>
      </c>
      <c r="B24" s="137" t="s">
        <v>27</v>
      </c>
      <c r="C24" s="138" t="s">
        <v>270</v>
      </c>
      <c r="D24" s="139">
        <v>113</v>
      </c>
      <c r="E24" s="140">
        <v>6.16</v>
      </c>
      <c r="F24" s="141">
        <v>25.61</v>
      </c>
      <c r="G24" s="142">
        <v>38.28</v>
      </c>
      <c r="H24" s="143">
        <v>41.56</v>
      </c>
      <c r="I24" s="172">
        <f t="shared" si="0"/>
        <v>224.61</v>
      </c>
      <c r="J24" s="173" t="s">
        <v>89</v>
      </c>
    </row>
    <row r="25" ht="18" customHeight="1" spans="1:10">
      <c r="A25" s="136" t="s">
        <v>212</v>
      </c>
      <c r="B25" s="137" t="s">
        <v>27</v>
      </c>
      <c r="C25" s="138" t="s">
        <v>134</v>
      </c>
      <c r="D25" s="139">
        <v>127</v>
      </c>
      <c r="E25" s="140">
        <v>12.18</v>
      </c>
      <c r="F25" s="141">
        <v>7.59</v>
      </c>
      <c r="G25" s="142">
        <v>27.42</v>
      </c>
      <c r="H25" s="143">
        <v>40.27</v>
      </c>
      <c r="I25" s="172">
        <f t="shared" si="0"/>
        <v>214.46</v>
      </c>
      <c r="J25" s="173" t="s">
        <v>92</v>
      </c>
    </row>
    <row r="26" ht="18" customHeight="1" spans="1:10">
      <c r="A26" s="136" t="s">
        <v>293</v>
      </c>
      <c r="B26" s="137"/>
      <c r="C26" s="138"/>
      <c r="D26" s="139">
        <v>100</v>
      </c>
      <c r="E26" s="140">
        <v>11.96</v>
      </c>
      <c r="F26" s="141">
        <v>22.18</v>
      </c>
      <c r="G26" s="142">
        <v>36.58</v>
      </c>
      <c r="H26" s="143">
        <v>40.59</v>
      </c>
      <c r="I26" s="172">
        <f t="shared" si="0"/>
        <v>211.31</v>
      </c>
      <c r="J26" s="173" t="s">
        <v>123</v>
      </c>
    </row>
    <row r="27" ht="18" customHeight="1" spans="1:10">
      <c r="A27" s="136" t="s">
        <v>253</v>
      </c>
      <c r="B27" s="137" t="s">
        <v>27</v>
      </c>
      <c r="C27" s="138" t="s">
        <v>122</v>
      </c>
      <c r="D27" s="139">
        <v>123</v>
      </c>
      <c r="E27" s="140">
        <v>26.47</v>
      </c>
      <c r="F27" s="141">
        <v>20.9</v>
      </c>
      <c r="G27" s="142">
        <v>29.77</v>
      </c>
      <c r="H27" s="143">
        <v>0</v>
      </c>
      <c r="I27" s="172">
        <f t="shared" si="0"/>
        <v>200.14</v>
      </c>
      <c r="J27" s="173" t="s">
        <v>124</v>
      </c>
    </row>
    <row r="28" ht="18" customHeight="1" spans="1:10">
      <c r="A28" s="136" t="s">
        <v>307</v>
      </c>
      <c r="B28" s="137" t="s">
        <v>27</v>
      </c>
      <c r="C28" s="138" t="s">
        <v>79</v>
      </c>
      <c r="D28" s="139">
        <v>53</v>
      </c>
      <c r="E28" s="140">
        <v>17.15</v>
      </c>
      <c r="F28" s="141">
        <v>26.64</v>
      </c>
      <c r="G28" s="142">
        <v>35.67</v>
      </c>
      <c r="H28" s="143">
        <v>40.64</v>
      </c>
      <c r="I28" s="172">
        <f t="shared" si="0"/>
        <v>173.1</v>
      </c>
      <c r="J28" s="173" t="s">
        <v>172</v>
      </c>
    </row>
    <row r="29" ht="18" customHeight="1" spans="1:10">
      <c r="A29" s="136" t="s">
        <v>336</v>
      </c>
      <c r="B29" s="137"/>
      <c r="C29" s="138"/>
      <c r="D29" s="139">
        <v>107</v>
      </c>
      <c r="E29" s="140">
        <v>1.8</v>
      </c>
      <c r="F29" s="141">
        <v>0</v>
      </c>
      <c r="G29" s="142">
        <v>18.56</v>
      </c>
      <c r="H29" s="143">
        <v>37.94</v>
      </c>
      <c r="I29" s="172">
        <f t="shared" si="0"/>
        <v>165.3</v>
      </c>
      <c r="J29" s="173" t="s">
        <v>173</v>
      </c>
    </row>
    <row r="30" ht="18" customHeight="1" spans="1:10">
      <c r="A30" s="136" t="s">
        <v>337</v>
      </c>
      <c r="B30" s="139"/>
      <c r="C30" s="138"/>
      <c r="D30" s="139">
        <v>120</v>
      </c>
      <c r="E30" s="140">
        <v>0</v>
      </c>
      <c r="F30" s="141">
        <v>0</v>
      </c>
      <c r="G30" s="142">
        <v>2.44</v>
      </c>
      <c r="H30" s="143">
        <v>37.3</v>
      </c>
      <c r="I30" s="172">
        <f t="shared" si="0"/>
        <v>159.74</v>
      </c>
      <c r="J30" s="173" t="s">
        <v>176</v>
      </c>
    </row>
    <row r="31" ht="18" customHeight="1" spans="1:10">
      <c r="A31" s="179" t="s">
        <v>332</v>
      </c>
      <c r="B31" s="137"/>
      <c r="C31" s="138"/>
      <c r="D31" s="139">
        <v>36</v>
      </c>
      <c r="E31" s="140">
        <v>12.93</v>
      </c>
      <c r="F31" s="141">
        <v>20.99</v>
      </c>
      <c r="G31" s="142">
        <v>20.76</v>
      </c>
      <c r="H31" s="143">
        <v>36.63</v>
      </c>
      <c r="I31" s="172">
        <f t="shared" si="0"/>
        <v>127.31</v>
      </c>
      <c r="J31" s="173" t="s">
        <v>178</v>
      </c>
    </row>
    <row r="32" ht="18" customHeight="1" spans="1:10">
      <c r="A32" s="136" t="s">
        <v>338</v>
      </c>
      <c r="B32" s="137"/>
      <c r="C32" s="138"/>
      <c r="D32" s="139">
        <v>47</v>
      </c>
      <c r="E32" s="140">
        <v>0</v>
      </c>
      <c r="F32" s="141">
        <v>8.95</v>
      </c>
      <c r="G32" s="142">
        <v>30.01</v>
      </c>
      <c r="H32" s="143">
        <v>0</v>
      </c>
      <c r="I32" s="172">
        <f t="shared" si="0"/>
        <v>85.96</v>
      </c>
      <c r="J32" s="173" t="s">
        <v>278</v>
      </c>
    </row>
    <row r="33" ht="18" customHeight="1" spans="1:10">
      <c r="A33" s="136" t="s">
        <v>339</v>
      </c>
      <c r="B33" s="137"/>
      <c r="C33" s="138"/>
      <c r="D33" s="139">
        <v>38</v>
      </c>
      <c r="E33" s="140">
        <v>0</v>
      </c>
      <c r="F33" s="141">
        <v>0</v>
      </c>
      <c r="G33" s="142">
        <v>0</v>
      </c>
      <c r="H33" s="143">
        <v>0</v>
      </c>
      <c r="I33" s="172">
        <f t="shared" si="0"/>
        <v>38</v>
      </c>
      <c r="J33" s="173" t="s">
        <v>324</v>
      </c>
    </row>
    <row r="34" ht="18" customHeight="1" spans="1:10">
      <c r="A34" s="146" t="s">
        <v>334</v>
      </c>
      <c r="B34" s="147"/>
      <c r="C34" s="148"/>
      <c r="D34" s="149">
        <v>30</v>
      </c>
      <c r="E34" s="180">
        <v>0</v>
      </c>
      <c r="F34" s="181">
        <v>0</v>
      </c>
      <c r="G34" s="182">
        <v>0</v>
      </c>
      <c r="H34" s="183">
        <v>0</v>
      </c>
      <c r="I34" s="184">
        <v>30</v>
      </c>
      <c r="J34" s="185" t="s">
        <v>340</v>
      </c>
    </row>
  </sheetData>
  <mergeCells count="4">
    <mergeCell ref="A1:J1"/>
    <mergeCell ref="I13:J13"/>
    <mergeCell ref="A13:A14"/>
    <mergeCell ref="B13:B14"/>
  </mergeCells>
  <pageMargins left="0.59" right="0.59" top="0.98" bottom="0.98" header="0.51" footer="0.51"/>
  <pageSetup paperSize="9" orientation="portrait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-0.249977111117893"/>
  </sheetPr>
  <dimension ref="A1:J40"/>
  <sheetViews>
    <sheetView workbookViewId="0">
      <selection activeCell="M26" sqref="M26"/>
    </sheetView>
  </sheetViews>
  <sheetFormatPr defaultColWidth="9" defaultRowHeight="12.75"/>
  <cols>
    <col min="1" max="1" width="19.5714285714286" style="89" customWidth="1"/>
    <col min="2" max="2" width="15.4285714285714" style="89" customWidth="1"/>
    <col min="3" max="3" width="7.85714285714286" style="89" customWidth="1"/>
    <col min="4" max="4" width="6.71428571428571" style="89" customWidth="1"/>
    <col min="5" max="5" width="7" style="89" customWidth="1"/>
    <col min="6" max="8" width="6.71428571428571" style="89" customWidth="1"/>
    <col min="9" max="9" width="7.71428571428571" style="89" customWidth="1"/>
    <col min="10" max="10" width="8.42857142857143" style="89" customWidth="1"/>
    <col min="11" max="16384" width="9.14285714285714" style="89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335</v>
      </c>
      <c r="C2" s="94"/>
      <c r="D2" s="94"/>
      <c r="E2" s="94"/>
      <c r="F2" s="94"/>
      <c r="G2" s="94"/>
      <c r="H2" s="95"/>
      <c r="I2" s="153" t="s">
        <v>24</v>
      </c>
      <c r="J2" s="154">
        <v>912</v>
      </c>
    </row>
    <row r="3" ht="16.5" spans="1:10">
      <c r="A3" s="96" t="s">
        <v>26</v>
      </c>
      <c r="B3" s="97" t="s">
        <v>27</v>
      </c>
      <c r="C3" s="98"/>
      <c r="D3" s="98"/>
      <c r="E3" s="98"/>
      <c r="F3" s="98"/>
      <c r="G3" s="98"/>
      <c r="H3" s="99"/>
      <c r="I3" s="155" t="s">
        <v>28</v>
      </c>
      <c r="J3" s="154" t="s">
        <v>69</v>
      </c>
    </row>
    <row r="4" ht="16.5" spans="1:10">
      <c r="A4" s="96" t="s">
        <v>30</v>
      </c>
      <c r="B4" s="100">
        <v>39676</v>
      </c>
      <c r="C4" s="98"/>
      <c r="D4" s="98"/>
      <c r="E4" s="98"/>
      <c r="F4" s="98"/>
      <c r="G4" s="98"/>
      <c r="H4" s="99"/>
      <c r="I4" s="155" t="s">
        <v>32</v>
      </c>
      <c r="J4" s="154" t="s">
        <v>69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99"/>
      <c r="J5" s="156"/>
    </row>
    <row r="6" ht="15.75" spans="1:10">
      <c r="A6" s="101" t="s">
        <v>35</v>
      </c>
      <c r="B6" s="103"/>
      <c r="C6" s="104"/>
      <c r="D6" s="104"/>
      <c r="E6" s="104"/>
      <c r="F6" s="104"/>
      <c r="G6" s="104"/>
      <c r="H6" s="105"/>
      <c r="I6" s="157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159" t="s">
        <v>217</v>
      </c>
      <c r="J7" s="160"/>
    </row>
    <row r="8" ht="15.75" spans="1:10">
      <c r="A8" s="106" t="s">
        <v>38</v>
      </c>
      <c r="B8" s="108"/>
      <c r="C8" s="104"/>
      <c r="D8" s="104"/>
      <c r="E8" s="104"/>
      <c r="F8" s="104"/>
      <c r="G8" s="104"/>
      <c r="H8" s="99"/>
      <c r="I8" s="159" t="s">
        <v>218</v>
      </c>
      <c r="J8" s="160"/>
    </row>
    <row r="9" ht="15.75" spans="1:10">
      <c r="A9" s="106" t="s">
        <v>40</v>
      </c>
      <c r="B9" s="108"/>
      <c r="C9" s="104"/>
      <c r="D9" s="104"/>
      <c r="E9" s="104"/>
      <c r="F9" s="104"/>
      <c r="G9" s="104"/>
      <c r="H9" s="98"/>
      <c r="I9" s="161" t="s">
        <v>219</v>
      </c>
      <c r="J9" s="162"/>
    </row>
    <row r="10" ht="15.75" spans="1:10">
      <c r="A10" s="109" t="s">
        <v>42</v>
      </c>
      <c r="B10" s="102"/>
      <c r="C10" s="99"/>
      <c r="D10" s="99"/>
      <c r="E10" s="99"/>
      <c r="F10" s="99"/>
      <c r="G10" s="99"/>
      <c r="H10" s="99"/>
      <c r="I10" s="163"/>
      <c r="J10" s="164"/>
    </row>
    <row r="11" ht="15.75" spans="1:10">
      <c r="A11" s="101" t="s">
        <v>44</v>
      </c>
      <c r="B11" s="108" t="s">
        <v>99</v>
      </c>
      <c r="C11" s="104"/>
      <c r="D11" s="104"/>
      <c r="E11" s="104"/>
      <c r="F11" s="104"/>
      <c r="G11" s="104"/>
      <c r="H11" s="104"/>
      <c r="I11" s="104"/>
      <c r="J11" s="165"/>
    </row>
    <row r="12" ht="16.5" spans="1:10">
      <c r="A12" s="110" t="s">
        <v>46</v>
      </c>
      <c r="B12" s="111" t="s">
        <v>59</v>
      </c>
      <c r="C12" s="99"/>
      <c r="D12" s="99"/>
      <c r="E12" s="99"/>
      <c r="F12" s="112"/>
      <c r="G12" s="113" t="s">
        <v>198</v>
      </c>
      <c r="H12" s="114"/>
      <c r="I12" s="99"/>
      <c r="J12" s="156"/>
    </row>
    <row r="13" ht="13.5" spans="1:10">
      <c r="A13" s="115" t="s">
        <v>199</v>
      </c>
      <c r="B13" s="116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3.5" spans="1:10">
      <c r="A14" s="122"/>
      <c r="B14" s="123"/>
      <c r="C14" s="124" t="s">
        <v>227</v>
      </c>
      <c r="D14" s="125"/>
      <c r="E14" s="126"/>
      <c r="F14" s="125"/>
      <c r="G14" s="126"/>
      <c r="H14" s="127"/>
      <c r="I14" s="168" t="s">
        <v>57</v>
      </c>
      <c r="J14" s="169" t="s">
        <v>58</v>
      </c>
    </row>
    <row r="15" ht="18" customHeight="1" spans="1:10">
      <c r="A15" s="128" t="s">
        <v>341</v>
      </c>
      <c r="B15" s="129"/>
      <c r="C15" s="130"/>
      <c r="D15" s="174">
        <v>127</v>
      </c>
      <c r="E15" s="175">
        <v>35.58</v>
      </c>
      <c r="F15" s="176">
        <v>29.25</v>
      </c>
      <c r="G15" s="177">
        <v>43.88</v>
      </c>
      <c r="H15" s="178">
        <v>43.69</v>
      </c>
      <c r="I15" s="170">
        <f t="shared" ref="I15:I31" si="0">SUM(D15:H15)</f>
        <v>279.4</v>
      </c>
      <c r="J15" s="171" t="s">
        <v>61</v>
      </c>
    </row>
    <row r="16" ht="18" customHeight="1" spans="1:10">
      <c r="A16" s="136" t="s">
        <v>308</v>
      </c>
      <c r="B16" s="137"/>
      <c r="C16" s="138"/>
      <c r="D16" s="139">
        <v>127</v>
      </c>
      <c r="E16" s="140">
        <v>25.09</v>
      </c>
      <c r="F16" s="141">
        <v>31.21</v>
      </c>
      <c r="G16" s="142">
        <v>43.91</v>
      </c>
      <c r="H16" s="143">
        <v>42.05</v>
      </c>
      <c r="I16" s="172">
        <f t="shared" si="0"/>
        <v>269.26</v>
      </c>
      <c r="J16" s="173" t="s">
        <v>64</v>
      </c>
    </row>
    <row r="17" ht="18" customHeight="1" spans="1:10">
      <c r="A17" s="136" t="s">
        <v>342</v>
      </c>
      <c r="B17" s="137"/>
      <c r="C17" s="138"/>
      <c r="D17" s="139">
        <v>133</v>
      </c>
      <c r="E17" s="140">
        <v>30.98</v>
      </c>
      <c r="F17" s="141">
        <v>21.08</v>
      </c>
      <c r="G17" s="142">
        <v>38.95</v>
      </c>
      <c r="H17" s="143">
        <v>43.26</v>
      </c>
      <c r="I17" s="172">
        <f t="shared" si="0"/>
        <v>267.27</v>
      </c>
      <c r="J17" s="173" t="s">
        <v>69</v>
      </c>
    </row>
    <row r="18" ht="18" customHeight="1" spans="1:10">
      <c r="A18" s="136" t="s">
        <v>307</v>
      </c>
      <c r="B18" s="137" t="s">
        <v>27</v>
      </c>
      <c r="C18" s="138" t="s">
        <v>79</v>
      </c>
      <c r="D18" s="139">
        <v>133</v>
      </c>
      <c r="E18" s="140">
        <v>24.62</v>
      </c>
      <c r="F18" s="141">
        <v>22.09</v>
      </c>
      <c r="G18" s="142">
        <v>43.3</v>
      </c>
      <c r="H18" s="143">
        <v>41.38</v>
      </c>
      <c r="I18" s="172">
        <f t="shared" si="0"/>
        <v>264.39</v>
      </c>
      <c r="J18" s="173" t="s">
        <v>72</v>
      </c>
    </row>
    <row r="19" ht="18" customHeight="1" spans="1:10">
      <c r="A19" s="136" t="s">
        <v>212</v>
      </c>
      <c r="B19" s="137" t="s">
        <v>27</v>
      </c>
      <c r="C19" s="138" t="s">
        <v>134</v>
      </c>
      <c r="D19" s="139">
        <v>129</v>
      </c>
      <c r="E19" s="140">
        <v>21.01</v>
      </c>
      <c r="F19" s="141">
        <v>28.06</v>
      </c>
      <c r="G19" s="142">
        <v>42.11</v>
      </c>
      <c r="H19" s="143">
        <v>38.26</v>
      </c>
      <c r="I19" s="172">
        <f t="shared" si="0"/>
        <v>258.44</v>
      </c>
      <c r="J19" s="173" t="s">
        <v>75</v>
      </c>
    </row>
    <row r="20" ht="18" customHeight="1" spans="1:10">
      <c r="A20" s="136" t="s">
        <v>205</v>
      </c>
      <c r="B20" s="137" t="s">
        <v>27</v>
      </c>
      <c r="C20" s="138" t="s">
        <v>82</v>
      </c>
      <c r="D20" s="139">
        <v>136</v>
      </c>
      <c r="E20" s="140">
        <v>23.64</v>
      </c>
      <c r="F20" s="141">
        <v>19.54</v>
      </c>
      <c r="G20" s="142">
        <v>38.41</v>
      </c>
      <c r="H20" s="143">
        <v>39.59</v>
      </c>
      <c r="I20" s="172">
        <f t="shared" si="0"/>
        <v>257.18</v>
      </c>
      <c r="J20" s="173" t="s">
        <v>77</v>
      </c>
    </row>
    <row r="21" ht="18" customHeight="1" spans="1:10">
      <c r="A21" s="136" t="s">
        <v>204</v>
      </c>
      <c r="B21" s="137" t="s">
        <v>170</v>
      </c>
      <c r="C21" s="138" t="s">
        <v>171</v>
      </c>
      <c r="D21" s="139">
        <v>119</v>
      </c>
      <c r="E21" s="140">
        <v>24.02</v>
      </c>
      <c r="F21" s="141">
        <v>27.04</v>
      </c>
      <c r="G21" s="142">
        <v>44.3</v>
      </c>
      <c r="H21" s="143">
        <v>42.18</v>
      </c>
      <c r="I21" s="172">
        <f t="shared" si="0"/>
        <v>256.54</v>
      </c>
      <c r="J21" s="173" t="s">
        <v>80</v>
      </c>
    </row>
    <row r="22" ht="18" customHeight="1" spans="1:10">
      <c r="A22" s="136" t="s">
        <v>253</v>
      </c>
      <c r="B22" s="137" t="s">
        <v>27</v>
      </c>
      <c r="C22" s="138" t="s">
        <v>122</v>
      </c>
      <c r="D22" s="139">
        <v>123</v>
      </c>
      <c r="E22" s="140">
        <v>23.4</v>
      </c>
      <c r="F22" s="141">
        <v>24.76</v>
      </c>
      <c r="G22" s="142">
        <v>39.99</v>
      </c>
      <c r="H22" s="143">
        <v>40.75</v>
      </c>
      <c r="I22" s="172">
        <f t="shared" si="0"/>
        <v>251.9</v>
      </c>
      <c r="J22" s="173" t="s">
        <v>83</v>
      </c>
    </row>
    <row r="23" ht="18" customHeight="1" spans="1:10">
      <c r="A23" s="136" t="s">
        <v>343</v>
      </c>
      <c r="B23" s="137"/>
      <c r="C23" s="138"/>
      <c r="D23" s="139">
        <v>118</v>
      </c>
      <c r="E23" s="140">
        <v>25.55</v>
      </c>
      <c r="F23" s="141">
        <v>15.48</v>
      </c>
      <c r="G23" s="142">
        <v>48.5</v>
      </c>
      <c r="H23" s="143">
        <v>42.31</v>
      </c>
      <c r="I23" s="172">
        <f t="shared" si="0"/>
        <v>249.84</v>
      </c>
      <c r="J23" s="173" t="s">
        <v>86</v>
      </c>
    </row>
    <row r="24" ht="18" customHeight="1" spans="1:10">
      <c r="A24" s="136" t="s">
        <v>200</v>
      </c>
      <c r="B24" s="137" t="s">
        <v>27</v>
      </c>
      <c r="C24" s="138" t="s">
        <v>60</v>
      </c>
      <c r="D24" s="139">
        <v>125</v>
      </c>
      <c r="E24" s="140">
        <v>19.79</v>
      </c>
      <c r="F24" s="141">
        <v>16.89</v>
      </c>
      <c r="G24" s="142">
        <v>27.5</v>
      </c>
      <c r="H24" s="143">
        <v>40.38</v>
      </c>
      <c r="I24" s="172">
        <f t="shared" si="0"/>
        <v>229.56</v>
      </c>
      <c r="J24" s="173" t="s">
        <v>89</v>
      </c>
    </row>
    <row r="25" ht="18" customHeight="1" spans="1:10">
      <c r="A25" s="136" t="s">
        <v>231</v>
      </c>
      <c r="B25" s="137" t="s">
        <v>27</v>
      </c>
      <c r="C25" s="138" t="s">
        <v>71</v>
      </c>
      <c r="D25" s="139">
        <v>102</v>
      </c>
      <c r="E25" s="140">
        <v>17.25</v>
      </c>
      <c r="F25" s="141">
        <v>27.22</v>
      </c>
      <c r="G25" s="142">
        <v>42.24</v>
      </c>
      <c r="H25" s="143">
        <v>39.52</v>
      </c>
      <c r="I25" s="172">
        <f t="shared" si="0"/>
        <v>228.23</v>
      </c>
      <c r="J25" s="173" t="s">
        <v>92</v>
      </c>
    </row>
    <row r="26" ht="18" customHeight="1" spans="1:10">
      <c r="A26" s="136" t="s">
        <v>238</v>
      </c>
      <c r="B26" s="137" t="s">
        <v>27</v>
      </c>
      <c r="C26" s="138" t="s">
        <v>239</v>
      </c>
      <c r="D26" s="139">
        <v>95</v>
      </c>
      <c r="E26" s="140">
        <v>27.64</v>
      </c>
      <c r="F26" s="141">
        <v>26.27</v>
      </c>
      <c r="G26" s="142">
        <v>32.25</v>
      </c>
      <c r="H26" s="143">
        <v>43.8</v>
      </c>
      <c r="I26" s="172">
        <f t="shared" si="0"/>
        <v>224.96</v>
      </c>
      <c r="J26" s="173" t="s">
        <v>123</v>
      </c>
    </row>
    <row r="27" ht="18" customHeight="1" spans="1:10">
      <c r="A27" s="136" t="s">
        <v>344</v>
      </c>
      <c r="B27" s="137"/>
      <c r="C27" s="138"/>
      <c r="D27" s="139">
        <v>110</v>
      </c>
      <c r="E27" s="140">
        <v>29.66</v>
      </c>
      <c r="F27" s="141">
        <v>26.22</v>
      </c>
      <c r="G27" s="142">
        <v>40.62</v>
      </c>
      <c r="H27" s="143">
        <v>0</v>
      </c>
      <c r="I27" s="172">
        <f t="shared" si="0"/>
        <v>206.5</v>
      </c>
      <c r="J27" s="173" t="s">
        <v>124</v>
      </c>
    </row>
    <row r="28" ht="18" customHeight="1" spans="1:10">
      <c r="A28" s="136" t="s">
        <v>345</v>
      </c>
      <c r="B28" s="137"/>
      <c r="C28" s="138"/>
      <c r="D28" s="139">
        <v>69</v>
      </c>
      <c r="E28" s="140">
        <v>20.19</v>
      </c>
      <c r="F28" s="141">
        <v>28.44</v>
      </c>
      <c r="G28" s="142">
        <v>42.66</v>
      </c>
      <c r="H28" s="143">
        <v>39.18</v>
      </c>
      <c r="I28" s="172">
        <f t="shared" si="0"/>
        <v>199.47</v>
      </c>
      <c r="J28" s="173" t="s">
        <v>125</v>
      </c>
    </row>
    <row r="29" ht="18" customHeight="1" spans="1:10">
      <c r="A29" s="136" t="s">
        <v>274</v>
      </c>
      <c r="B29" s="137"/>
      <c r="C29" s="138"/>
      <c r="D29" s="139">
        <v>38</v>
      </c>
      <c r="E29" s="140">
        <v>27.54</v>
      </c>
      <c r="F29" s="141">
        <v>26.89</v>
      </c>
      <c r="G29" s="142">
        <v>38.38</v>
      </c>
      <c r="H29" s="143">
        <v>39.59</v>
      </c>
      <c r="I29" s="172">
        <f t="shared" si="0"/>
        <v>170.4</v>
      </c>
      <c r="J29" s="173" t="s">
        <v>172</v>
      </c>
    </row>
    <row r="30" ht="18" customHeight="1" spans="1:10">
      <c r="A30" s="136" t="s">
        <v>292</v>
      </c>
      <c r="B30" s="139"/>
      <c r="C30" s="138"/>
      <c r="D30" s="139">
        <v>95</v>
      </c>
      <c r="E30" s="140">
        <v>16</v>
      </c>
      <c r="F30" s="141">
        <v>12.31</v>
      </c>
      <c r="G30" s="142">
        <v>40.23</v>
      </c>
      <c r="H30" s="143">
        <v>0</v>
      </c>
      <c r="I30" s="172">
        <f t="shared" si="0"/>
        <v>163.54</v>
      </c>
      <c r="J30" s="173" t="s">
        <v>173</v>
      </c>
    </row>
    <row r="31" ht="18" customHeight="1" spans="1:10">
      <c r="A31" s="179" t="s">
        <v>309</v>
      </c>
      <c r="B31" s="137"/>
      <c r="C31" s="138"/>
      <c r="D31" s="139">
        <v>94</v>
      </c>
      <c r="E31" s="140">
        <v>13.3</v>
      </c>
      <c r="F31" s="141">
        <v>6.34</v>
      </c>
      <c r="G31" s="142">
        <v>36.39</v>
      </c>
      <c r="H31" s="143">
        <v>0</v>
      </c>
      <c r="I31" s="172">
        <f t="shared" si="0"/>
        <v>150.03</v>
      </c>
      <c r="J31" s="173" t="s">
        <v>176</v>
      </c>
    </row>
    <row r="32" ht="18" customHeight="1" spans="1:10">
      <c r="A32" s="136"/>
      <c r="B32" s="137"/>
      <c r="C32" s="138"/>
      <c r="D32" s="139"/>
      <c r="E32" s="139"/>
      <c r="F32" s="137"/>
      <c r="G32" s="144"/>
      <c r="H32" s="145"/>
      <c r="I32" s="136"/>
      <c r="J32" s="173"/>
    </row>
    <row r="33" ht="18" customHeight="1" spans="1:10">
      <c r="A33" s="136"/>
      <c r="B33" s="137"/>
      <c r="C33" s="138"/>
      <c r="D33" s="139"/>
      <c r="E33" s="139"/>
      <c r="F33" s="137"/>
      <c r="G33" s="144"/>
      <c r="H33" s="145"/>
      <c r="I33" s="136"/>
      <c r="J33" s="173"/>
    </row>
    <row r="34" ht="18" customHeight="1" spans="1:10">
      <c r="A34" s="136"/>
      <c r="B34" s="137"/>
      <c r="C34" s="138"/>
      <c r="D34" s="139"/>
      <c r="E34" s="139"/>
      <c r="F34" s="137"/>
      <c r="G34" s="144"/>
      <c r="H34" s="145"/>
      <c r="I34" s="136"/>
      <c r="J34" s="173"/>
    </row>
    <row r="35" ht="18" customHeight="1" spans="1:10">
      <c r="A35" s="136"/>
      <c r="B35" s="137"/>
      <c r="C35" s="138"/>
      <c r="D35" s="139"/>
      <c r="E35" s="139"/>
      <c r="F35" s="137"/>
      <c r="G35" s="144"/>
      <c r="H35" s="145"/>
      <c r="I35" s="136"/>
      <c r="J35" s="173"/>
    </row>
    <row r="36" ht="18" customHeight="1" spans="1:10">
      <c r="A36" s="136"/>
      <c r="B36" s="137"/>
      <c r="C36" s="138"/>
      <c r="D36" s="139"/>
      <c r="E36" s="139"/>
      <c r="F36" s="137"/>
      <c r="G36" s="144"/>
      <c r="H36" s="145"/>
      <c r="I36" s="136"/>
      <c r="J36" s="173"/>
    </row>
    <row r="37" ht="18" customHeight="1" spans="1:10">
      <c r="A37" s="136"/>
      <c r="B37" s="137"/>
      <c r="C37" s="138"/>
      <c r="D37" s="139"/>
      <c r="E37" s="139"/>
      <c r="F37" s="137"/>
      <c r="G37" s="144"/>
      <c r="H37" s="145"/>
      <c r="I37" s="136"/>
      <c r="J37" s="145"/>
    </row>
    <row r="38" ht="18" customHeight="1" spans="1:10">
      <c r="A38" s="136"/>
      <c r="B38" s="137"/>
      <c r="C38" s="138"/>
      <c r="D38" s="139"/>
      <c r="E38" s="139"/>
      <c r="F38" s="137"/>
      <c r="G38" s="144"/>
      <c r="H38" s="145"/>
      <c r="I38" s="136"/>
      <c r="J38" s="145"/>
    </row>
    <row r="39" ht="18" customHeight="1" spans="1:10">
      <c r="A39" s="136"/>
      <c r="B39" s="137"/>
      <c r="C39" s="138"/>
      <c r="D39" s="139"/>
      <c r="E39" s="139"/>
      <c r="F39" s="137"/>
      <c r="G39" s="144"/>
      <c r="H39" s="145"/>
      <c r="I39" s="136"/>
      <c r="J39" s="145"/>
    </row>
    <row r="40" ht="18" customHeight="1" spans="1:10">
      <c r="A40" s="146"/>
      <c r="B40" s="147"/>
      <c r="C40" s="148"/>
      <c r="D40" s="149"/>
      <c r="E40" s="149"/>
      <c r="F40" s="147"/>
      <c r="G40" s="150"/>
      <c r="H40" s="151"/>
      <c r="I40" s="146"/>
      <c r="J40" s="151"/>
    </row>
  </sheetData>
  <mergeCells count="4">
    <mergeCell ref="A1:J1"/>
    <mergeCell ref="I13:J13"/>
    <mergeCell ref="A13:A14"/>
    <mergeCell ref="B13:B14"/>
  </mergeCells>
  <pageMargins left="0.59" right="0.39" top="0.98" bottom="0.98" header="0.51" footer="0.51"/>
  <pageSetup paperSize="9" orientation="portrait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-0.249977111117893"/>
  </sheetPr>
  <dimension ref="A1:J40"/>
  <sheetViews>
    <sheetView workbookViewId="0">
      <selection activeCell="L31" sqref="L31"/>
    </sheetView>
  </sheetViews>
  <sheetFormatPr defaultColWidth="9" defaultRowHeight="12.75"/>
  <cols>
    <col min="1" max="1" width="19.7142857142857" style="89" customWidth="1"/>
    <col min="2" max="2" width="15.2857142857143" style="89" customWidth="1"/>
    <col min="3" max="3" width="7.42857142857143" style="89" customWidth="1"/>
    <col min="4" max="8" width="5.71428571428571" style="89" customWidth="1"/>
    <col min="9" max="9" width="7.71428571428571" style="89" customWidth="1"/>
    <col min="10" max="10" width="8.28571428571429" style="89" customWidth="1"/>
    <col min="11" max="16384" width="9.14285714285714" style="89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335</v>
      </c>
      <c r="C2" s="94"/>
      <c r="D2" s="94"/>
      <c r="E2" s="94"/>
      <c r="F2" s="94"/>
      <c r="G2" s="94"/>
      <c r="H2" s="95"/>
      <c r="I2" s="153" t="s">
        <v>24</v>
      </c>
      <c r="J2" s="154">
        <v>911</v>
      </c>
    </row>
    <row r="3" ht="16.5" spans="1:10">
      <c r="A3" s="96" t="s">
        <v>26</v>
      </c>
      <c r="B3" s="97" t="s">
        <v>27</v>
      </c>
      <c r="C3" s="98"/>
      <c r="D3" s="98"/>
      <c r="E3" s="98"/>
      <c r="F3" s="98"/>
      <c r="G3" s="98"/>
      <c r="H3" s="99"/>
      <c r="I3" s="155" t="s">
        <v>28</v>
      </c>
      <c r="J3" s="154" t="s">
        <v>69</v>
      </c>
    </row>
    <row r="4" ht="16.5" spans="1:10">
      <c r="A4" s="96" t="s">
        <v>30</v>
      </c>
      <c r="B4" s="100">
        <v>39641</v>
      </c>
      <c r="C4" s="98"/>
      <c r="D4" s="98"/>
      <c r="E4" s="98"/>
      <c r="F4" s="98"/>
      <c r="G4" s="98"/>
      <c r="H4" s="99"/>
      <c r="I4" s="155" t="s">
        <v>32</v>
      </c>
      <c r="J4" s="154" t="s">
        <v>64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99"/>
      <c r="J5" s="156"/>
    </row>
    <row r="6" ht="15.75" spans="1:10">
      <c r="A6" s="101" t="s">
        <v>35</v>
      </c>
      <c r="B6" s="103"/>
      <c r="C6" s="104"/>
      <c r="D6" s="104"/>
      <c r="E6" s="104"/>
      <c r="F6" s="104"/>
      <c r="G6" s="104"/>
      <c r="H6" s="105"/>
      <c r="I6" s="157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159" t="s">
        <v>217</v>
      </c>
      <c r="J7" s="160"/>
    </row>
    <row r="8" ht="15.75" spans="1:10">
      <c r="A8" s="106" t="s">
        <v>38</v>
      </c>
      <c r="B8" s="108"/>
      <c r="C8" s="104"/>
      <c r="D8" s="104"/>
      <c r="E8" s="104"/>
      <c r="F8" s="104"/>
      <c r="G8" s="104"/>
      <c r="H8" s="99"/>
      <c r="I8" s="159" t="s">
        <v>218</v>
      </c>
      <c r="J8" s="160"/>
    </row>
    <row r="9" ht="15.75" spans="1:10">
      <c r="A9" s="106" t="s">
        <v>40</v>
      </c>
      <c r="B9" s="108"/>
      <c r="C9" s="104"/>
      <c r="D9" s="104"/>
      <c r="E9" s="104"/>
      <c r="F9" s="104"/>
      <c r="G9" s="104"/>
      <c r="H9" s="98"/>
      <c r="I9" s="161" t="s">
        <v>219</v>
      </c>
      <c r="J9" s="162"/>
    </row>
    <row r="10" ht="15.75" spans="1:10">
      <c r="A10" s="109" t="s">
        <v>42</v>
      </c>
      <c r="B10" s="102"/>
      <c r="C10" s="99"/>
      <c r="D10" s="99"/>
      <c r="E10" s="99"/>
      <c r="F10" s="99"/>
      <c r="G10" s="99"/>
      <c r="H10" s="99"/>
      <c r="I10" s="163"/>
      <c r="J10" s="164"/>
    </row>
    <row r="11" ht="15.75" spans="1:10">
      <c r="A11" s="101" t="s">
        <v>44</v>
      </c>
      <c r="B11" s="108" t="s">
        <v>99</v>
      </c>
      <c r="C11" s="104"/>
      <c r="D11" s="104"/>
      <c r="E11" s="104"/>
      <c r="F11" s="104"/>
      <c r="G11" s="104"/>
      <c r="H11" s="104"/>
      <c r="I11" s="104"/>
      <c r="J11" s="165"/>
    </row>
    <row r="12" ht="16.5" spans="1:10">
      <c r="A12" s="110" t="s">
        <v>46</v>
      </c>
      <c r="B12" s="111" t="s">
        <v>258</v>
      </c>
      <c r="C12" s="99"/>
      <c r="D12" s="99"/>
      <c r="E12" s="99"/>
      <c r="F12" s="112"/>
      <c r="G12" s="113" t="s">
        <v>259</v>
      </c>
      <c r="H12" s="114"/>
      <c r="I12" s="99"/>
      <c r="J12" s="156"/>
    </row>
    <row r="13" ht="13.5" spans="1:10">
      <c r="A13" s="115" t="s">
        <v>199</v>
      </c>
      <c r="B13" s="116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3.5" spans="1:10">
      <c r="A14" s="122"/>
      <c r="B14" s="123"/>
      <c r="C14" s="124" t="s">
        <v>227</v>
      </c>
      <c r="D14" s="125"/>
      <c r="E14" s="126"/>
      <c r="F14" s="125"/>
      <c r="G14" s="126"/>
      <c r="H14" s="127"/>
      <c r="I14" s="168" t="s">
        <v>57</v>
      </c>
      <c r="J14" s="169" t="s">
        <v>58</v>
      </c>
    </row>
    <row r="15" ht="18" customHeight="1" spans="1:10">
      <c r="A15" s="128" t="s">
        <v>346</v>
      </c>
      <c r="B15" s="129" t="s">
        <v>347</v>
      </c>
      <c r="C15" s="130"/>
      <c r="D15" s="174">
        <v>136</v>
      </c>
      <c r="E15" s="175">
        <v>40.76</v>
      </c>
      <c r="F15" s="176">
        <v>42.22</v>
      </c>
      <c r="G15" s="177">
        <v>28.23</v>
      </c>
      <c r="H15" s="178">
        <v>26.85</v>
      </c>
      <c r="I15" s="170">
        <f t="shared" ref="I15:I36" si="0">SUM(D15:H15)</f>
        <v>274.06</v>
      </c>
      <c r="J15" s="171" t="s">
        <v>61</v>
      </c>
    </row>
    <row r="16" ht="18" customHeight="1" spans="1:10">
      <c r="A16" s="136" t="s">
        <v>348</v>
      </c>
      <c r="B16" s="137" t="s">
        <v>329</v>
      </c>
      <c r="C16" s="138"/>
      <c r="D16" s="139">
        <v>131</v>
      </c>
      <c r="E16" s="140">
        <v>40.41</v>
      </c>
      <c r="F16" s="141">
        <v>45.25</v>
      </c>
      <c r="G16" s="142">
        <v>22.98</v>
      </c>
      <c r="H16" s="143">
        <v>24.05</v>
      </c>
      <c r="I16" s="172">
        <f t="shared" si="0"/>
        <v>263.69</v>
      </c>
      <c r="J16" s="173" t="s">
        <v>64</v>
      </c>
    </row>
    <row r="17" ht="18" customHeight="1" spans="1:10">
      <c r="A17" s="136" t="s">
        <v>251</v>
      </c>
      <c r="B17" s="137" t="s">
        <v>27</v>
      </c>
      <c r="C17" s="138" t="s">
        <v>295</v>
      </c>
      <c r="D17" s="139">
        <v>126</v>
      </c>
      <c r="E17" s="140">
        <v>36.46</v>
      </c>
      <c r="F17" s="141">
        <v>42.05</v>
      </c>
      <c r="G17" s="142">
        <v>21.8</v>
      </c>
      <c r="H17" s="143">
        <v>26.55</v>
      </c>
      <c r="I17" s="172">
        <f t="shared" si="0"/>
        <v>252.86</v>
      </c>
      <c r="J17" s="173" t="s">
        <v>69</v>
      </c>
    </row>
    <row r="18" ht="18" customHeight="1" spans="1:10">
      <c r="A18" s="136" t="s">
        <v>205</v>
      </c>
      <c r="B18" s="137" t="s">
        <v>27</v>
      </c>
      <c r="C18" s="138" t="s">
        <v>82</v>
      </c>
      <c r="D18" s="139">
        <v>123</v>
      </c>
      <c r="E18" s="140">
        <v>39.15</v>
      </c>
      <c r="F18" s="141">
        <v>34.56</v>
      </c>
      <c r="G18" s="142">
        <v>20.55</v>
      </c>
      <c r="H18" s="143">
        <v>28.65</v>
      </c>
      <c r="I18" s="172">
        <f t="shared" si="0"/>
        <v>245.91</v>
      </c>
      <c r="J18" s="173" t="s">
        <v>72</v>
      </c>
    </row>
    <row r="19" ht="18" customHeight="1" spans="1:10">
      <c r="A19" s="136" t="s">
        <v>307</v>
      </c>
      <c r="B19" s="137" t="s">
        <v>27</v>
      </c>
      <c r="C19" s="138" t="s">
        <v>79</v>
      </c>
      <c r="D19" s="139">
        <v>109</v>
      </c>
      <c r="E19" s="140">
        <v>41.59</v>
      </c>
      <c r="F19" s="141">
        <v>41.87</v>
      </c>
      <c r="G19" s="142">
        <v>26.75</v>
      </c>
      <c r="H19" s="143">
        <v>23.66</v>
      </c>
      <c r="I19" s="172">
        <f t="shared" si="0"/>
        <v>242.87</v>
      </c>
      <c r="J19" s="173" t="s">
        <v>75</v>
      </c>
    </row>
    <row r="20" ht="18" customHeight="1" spans="1:10">
      <c r="A20" s="136" t="s">
        <v>349</v>
      </c>
      <c r="B20" s="137"/>
      <c r="C20" s="138"/>
      <c r="D20" s="139">
        <v>117</v>
      </c>
      <c r="E20" s="140">
        <v>43.32</v>
      </c>
      <c r="F20" s="141">
        <v>31.47</v>
      </c>
      <c r="G20" s="142">
        <v>22.52</v>
      </c>
      <c r="H20" s="143">
        <v>27.73</v>
      </c>
      <c r="I20" s="172">
        <f t="shared" si="0"/>
        <v>242.04</v>
      </c>
      <c r="J20" s="173" t="s">
        <v>77</v>
      </c>
    </row>
    <row r="21" ht="18" customHeight="1" spans="1:10">
      <c r="A21" s="136" t="s">
        <v>350</v>
      </c>
      <c r="B21" s="137" t="s">
        <v>306</v>
      </c>
      <c r="C21" s="138" t="s">
        <v>85</v>
      </c>
      <c r="D21" s="139">
        <v>122</v>
      </c>
      <c r="E21" s="140">
        <v>37.12</v>
      </c>
      <c r="F21" s="141">
        <v>40.85</v>
      </c>
      <c r="G21" s="142">
        <v>16.55</v>
      </c>
      <c r="H21" s="143">
        <v>22.06</v>
      </c>
      <c r="I21" s="172">
        <f t="shared" si="0"/>
        <v>238.58</v>
      </c>
      <c r="J21" s="173" t="s">
        <v>80</v>
      </c>
    </row>
    <row r="22" ht="18" customHeight="1" spans="1:10">
      <c r="A22" s="136" t="s">
        <v>253</v>
      </c>
      <c r="B22" s="137" t="s">
        <v>27</v>
      </c>
      <c r="C22" s="138" t="s">
        <v>122</v>
      </c>
      <c r="D22" s="139">
        <v>111</v>
      </c>
      <c r="E22" s="140">
        <v>38.01</v>
      </c>
      <c r="F22" s="141">
        <v>30.88</v>
      </c>
      <c r="G22" s="142">
        <v>28.79</v>
      </c>
      <c r="H22" s="143">
        <v>22.07</v>
      </c>
      <c r="I22" s="172">
        <f t="shared" si="0"/>
        <v>230.75</v>
      </c>
      <c r="J22" s="173" t="s">
        <v>83</v>
      </c>
    </row>
    <row r="23" ht="18" customHeight="1" spans="1:10">
      <c r="A23" s="136" t="s">
        <v>351</v>
      </c>
      <c r="B23" s="137" t="s">
        <v>352</v>
      </c>
      <c r="C23" s="138"/>
      <c r="D23" s="139">
        <v>108</v>
      </c>
      <c r="E23" s="140">
        <v>43.82</v>
      </c>
      <c r="F23" s="141">
        <v>25.34</v>
      </c>
      <c r="G23" s="142">
        <v>21.65</v>
      </c>
      <c r="H23" s="143">
        <v>23.55</v>
      </c>
      <c r="I23" s="172">
        <f t="shared" si="0"/>
        <v>222.36</v>
      </c>
      <c r="J23" s="173" t="s">
        <v>86</v>
      </c>
    </row>
    <row r="24" ht="18" customHeight="1" spans="1:10">
      <c r="A24" s="136" t="s">
        <v>231</v>
      </c>
      <c r="B24" s="137" t="s">
        <v>27</v>
      </c>
      <c r="C24" s="138" t="s">
        <v>71</v>
      </c>
      <c r="D24" s="139">
        <v>120</v>
      </c>
      <c r="E24" s="140">
        <v>0</v>
      </c>
      <c r="F24" s="141">
        <v>43.28</v>
      </c>
      <c r="G24" s="142">
        <v>31.88</v>
      </c>
      <c r="H24" s="143">
        <v>26.15</v>
      </c>
      <c r="I24" s="172">
        <f t="shared" si="0"/>
        <v>221.31</v>
      </c>
      <c r="J24" s="173" t="s">
        <v>89</v>
      </c>
    </row>
    <row r="25" ht="18" customHeight="1" spans="1:10">
      <c r="A25" s="136" t="s">
        <v>353</v>
      </c>
      <c r="B25" s="137"/>
      <c r="C25" s="138"/>
      <c r="D25" s="139">
        <v>100</v>
      </c>
      <c r="E25" s="140">
        <v>36.7</v>
      </c>
      <c r="F25" s="141">
        <v>34.48</v>
      </c>
      <c r="G25" s="142">
        <v>26.37</v>
      </c>
      <c r="H25" s="143">
        <v>21.52</v>
      </c>
      <c r="I25" s="172">
        <f t="shared" si="0"/>
        <v>219.07</v>
      </c>
      <c r="J25" s="173" t="s">
        <v>92</v>
      </c>
    </row>
    <row r="26" ht="18" customHeight="1" spans="1:10">
      <c r="A26" s="136" t="s">
        <v>354</v>
      </c>
      <c r="B26" s="137" t="s">
        <v>329</v>
      </c>
      <c r="C26" s="138"/>
      <c r="D26" s="139">
        <v>123</v>
      </c>
      <c r="E26" s="140">
        <v>39.18</v>
      </c>
      <c r="F26" s="141">
        <v>29.15</v>
      </c>
      <c r="G26" s="142">
        <v>12.94</v>
      </c>
      <c r="H26" s="143">
        <v>14.3</v>
      </c>
      <c r="I26" s="172">
        <f t="shared" si="0"/>
        <v>218.57</v>
      </c>
      <c r="J26" s="173" t="s">
        <v>123</v>
      </c>
    </row>
    <row r="27" ht="18" customHeight="1" spans="1:10">
      <c r="A27" s="136" t="s">
        <v>316</v>
      </c>
      <c r="B27" s="137" t="s">
        <v>329</v>
      </c>
      <c r="C27" s="138"/>
      <c r="D27" s="139">
        <v>98</v>
      </c>
      <c r="E27" s="140">
        <v>41.71</v>
      </c>
      <c r="F27" s="141">
        <v>29.93</v>
      </c>
      <c r="G27" s="142">
        <v>15.06</v>
      </c>
      <c r="H27" s="143">
        <v>24.78</v>
      </c>
      <c r="I27" s="172">
        <f t="shared" si="0"/>
        <v>209.48</v>
      </c>
      <c r="J27" s="173" t="s">
        <v>124</v>
      </c>
    </row>
    <row r="28" ht="18" customHeight="1" spans="1:10">
      <c r="A28" s="136" t="s">
        <v>254</v>
      </c>
      <c r="B28" s="137" t="s">
        <v>27</v>
      </c>
      <c r="C28" s="138" t="s">
        <v>161</v>
      </c>
      <c r="D28" s="139">
        <v>82</v>
      </c>
      <c r="E28" s="140">
        <v>36.6</v>
      </c>
      <c r="F28" s="141">
        <v>33.65</v>
      </c>
      <c r="G28" s="142">
        <v>13.79</v>
      </c>
      <c r="H28" s="143">
        <v>21.85</v>
      </c>
      <c r="I28" s="172">
        <f t="shared" si="0"/>
        <v>187.89</v>
      </c>
      <c r="J28" s="173" t="s">
        <v>125</v>
      </c>
    </row>
    <row r="29" ht="18" customHeight="1" spans="1:10">
      <c r="A29" s="136" t="s">
        <v>355</v>
      </c>
      <c r="B29" s="137"/>
      <c r="C29" s="138"/>
      <c r="D29" s="139">
        <v>96</v>
      </c>
      <c r="E29" s="140">
        <v>0</v>
      </c>
      <c r="F29" s="141">
        <v>46.41</v>
      </c>
      <c r="G29" s="142">
        <v>12</v>
      </c>
      <c r="H29" s="143">
        <v>27.35</v>
      </c>
      <c r="I29" s="172">
        <f t="shared" si="0"/>
        <v>181.76</v>
      </c>
      <c r="J29" s="173" t="s">
        <v>172</v>
      </c>
    </row>
    <row r="30" ht="18" customHeight="1" spans="1:10">
      <c r="A30" s="136" t="s">
        <v>356</v>
      </c>
      <c r="B30" s="139" t="s">
        <v>352</v>
      </c>
      <c r="C30" s="138"/>
      <c r="D30" s="139">
        <v>120</v>
      </c>
      <c r="E30" s="140">
        <v>0</v>
      </c>
      <c r="F30" s="141">
        <v>22.07</v>
      </c>
      <c r="G30" s="142">
        <v>22.39</v>
      </c>
      <c r="H30" s="143">
        <v>15.15</v>
      </c>
      <c r="I30" s="172">
        <f t="shared" si="0"/>
        <v>179.61</v>
      </c>
      <c r="J30" s="173" t="s">
        <v>173</v>
      </c>
    </row>
    <row r="31" ht="18" customHeight="1" spans="1:10">
      <c r="A31" s="179" t="s">
        <v>238</v>
      </c>
      <c r="B31" s="137" t="s">
        <v>27</v>
      </c>
      <c r="C31" s="138" t="s">
        <v>239</v>
      </c>
      <c r="D31" s="139">
        <v>100</v>
      </c>
      <c r="E31" s="140">
        <v>0</v>
      </c>
      <c r="F31" s="141">
        <v>36.28</v>
      </c>
      <c r="G31" s="142">
        <v>15.24</v>
      </c>
      <c r="H31" s="143">
        <v>24.26</v>
      </c>
      <c r="I31" s="172">
        <f t="shared" si="0"/>
        <v>175.78</v>
      </c>
      <c r="J31" s="173" t="s">
        <v>176</v>
      </c>
    </row>
    <row r="32" ht="18" customHeight="1" spans="1:10">
      <c r="A32" s="136" t="s">
        <v>357</v>
      </c>
      <c r="B32" s="137" t="s">
        <v>329</v>
      </c>
      <c r="C32" s="138"/>
      <c r="D32" s="139">
        <v>64</v>
      </c>
      <c r="E32" s="140">
        <v>42.29</v>
      </c>
      <c r="F32" s="141">
        <v>42.69</v>
      </c>
      <c r="G32" s="142">
        <v>13.53</v>
      </c>
      <c r="H32" s="143">
        <v>11.38</v>
      </c>
      <c r="I32" s="172">
        <f t="shared" si="0"/>
        <v>173.89</v>
      </c>
      <c r="J32" s="173" t="s">
        <v>178</v>
      </c>
    </row>
    <row r="33" ht="18" customHeight="1" spans="1:10">
      <c r="A33" s="136" t="s">
        <v>358</v>
      </c>
      <c r="B33" s="137"/>
      <c r="C33" s="138"/>
      <c r="D33" s="139">
        <v>75</v>
      </c>
      <c r="E33" s="140">
        <v>44.23</v>
      </c>
      <c r="F33" s="141">
        <v>19.97</v>
      </c>
      <c r="G33" s="142">
        <v>10.18</v>
      </c>
      <c r="H33" s="143">
        <v>22.14</v>
      </c>
      <c r="I33" s="172">
        <f t="shared" si="0"/>
        <v>171.52</v>
      </c>
      <c r="J33" s="173" t="s">
        <v>278</v>
      </c>
    </row>
    <row r="34" ht="18" customHeight="1" spans="1:10">
      <c r="A34" s="136" t="s">
        <v>359</v>
      </c>
      <c r="B34" s="137" t="s">
        <v>347</v>
      </c>
      <c r="C34" s="138"/>
      <c r="D34" s="139">
        <v>87</v>
      </c>
      <c r="E34" s="140">
        <v>43.17</v>
      </c>
      <c r="F34" s="141">
        <v>30.12</v>
      </c>
      <c r="G34" s="142">
        <v>0</v>
      </c>
      <c r="H34" s="143">
        <v>7.05</v>
      </c>
      <c r="I34" s="172">
        <f t="shared" si="0"/>
        <v>167.34</v>
      </c>
      <c r="J34" s="173" t="s">
        <v>324</v>
      </c>
    </row>
    <row r="35" ht="18" customHeight="1" spans="1:10">
      <c r="A35" s="136" t="s">
        <v>360</v>
      </c>
      <c r="B35" s="137" t="s">
        <v>27</v>
      </c>
      <c r="C35" s="138" t="s">
        <v>361</v>
      </c>
      <c r="D35" s="139">
        <v>77</v>
      </c>
      <c r="E35" s="140">
        <v>40.91</v>
      </c>
      <c r="F35" s="141">
        <v>22.62</v>
      </c>
      <c r="G35" s="142">
        <v>3.26</v>
      </c>
      <c r="H35" s="143">
        <v>19.09</v>
      </c>
      <c r="I35" s="172">
        <f t="shared" si="0"/>
        <v>162.88</v>
      </c>
      <c r="J35" s="173" t="s">
        <v>340</v>
      </c>
    </row>
    <row r="36" ht="18" customHeight="1" spans="1:10">
      <c r="A36" s="136" t="s">
        <v>297</v>
      </c>
      <c r="B36" s="137" t="s">
        <v>298</v>
      </c>
      <c r="C36" s="138"/>
      <c r="D36" s="139">
        <v>99</v>
      </c>
      <c r="E36" s="140">
        <v>0</v>
      </c>
      <c r="F36" s="141">
        <v>1.84</v>
      </c>
      <c r="G36" s="142">
        <v>4.34</v>
      </c>
      <c r="H36" s="143">
        <v>19.29</v>
      </c>
      <c r="I36" s="172">
        <f t="shared" si="0"/>
        <v>124.47</v>
      </c>
      <c r="J36" s="173" t="s">
        <v>362</v>
      </c>
    </row>
    <row r="37" ht="18" customHeight="1" spans="1:10">
      <c r="A37" s="136"/>
      <c r="B37" s="137"/>
      <c r="C37" s="138"/>
      <c r="D37" s="139"/>
      <c r="E37" s="139"/>
      <c r="F37" s="137"/>
      <c r="G37" s="144"/>
      <c r="H37" s="145"/>
      <c r="I37" s="136"/>
      <c r="J37" s="145"/>
    </row>
    <row r="38" ht="18" customHeight="1" spans="1:10">
      <c r="A38" s="136"/>
      <c r="B38" s="137"/>
      <c r="C38" s="138"/>
      <c r="D38" s="139"/>
      <c r="E38" s="139"/>
      <c r="F38" s="137"/>
      <c r="G38" s="144"/>
      <c r="H38" s="145"/>
      <c r="I38" s="136"/>
      <c r="J38" s="145"/>
    </row>
    <row r="39" ht="18" customHeight="1" spans="1:10">
      <c r="A39" s="136"/>
      <c r="B39" s="137"/>
      <c r="C39" s="138"/>
      <c r="D39" s="139"/>
      <c r="E39" s="139"/>
      <c r="F39" s="137"/>
      <c r="G39" s="144"/>
      <c r="H39" s="145"/>
      <c r="I39" s="136"/>
      <c r="J39" s="145"/>
    </row>
    <row r="40" ht="18" customHeight="1" spans="1:10">
      <c r="A40" s="146"/>
      <c r="B40" s="147"/>
      <c r="C40" s="148"/>
      <c r="D40" s="149"/>
      <c r="E40" s="149"/>
      <c r="F40" s="147"/>
      <c r="G40" s="150"/>
      <c r="H40" s="151"/>
      <c r="I40" s="146"/>
      <c r="J40" s="151"/>
    </row>
  </sheetData>
  <mergeCells count="4">
    <mergeCell ref="A1:J1"/>
    <mergeCell ref="I13:J13"/>
    <mergeCell ref="A13:A14"/>
    <mergeCell ref="B13:B14"/>
  </mergeCells>
  <pageMargins left="0.75" right="0.75" top="1" bottom="1" header="0.49" footer="0.49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J67"/>
  <sheetViews>
    <sheetView view="pageBreakPreview" zoomScale="80" zoomScaleNormal="100" workbookViewId="0">
      <selection activeCell="V12" sqref="V12"/>
    </sheetView>
  </sheetViews>
  <sheetFormatPr defaultColWidth="9" defaultRowHeight="15"/>
  <cols>
    <col min="1" max="1" width="25.7142857142857" style="720" customWidth="1"/>
    <col min="2" max="3" width="8.57142857142857" style="720" customWidth="1"/>
    <col min="4" max="4" width="7.71428571428571" style="720" customWidth="1"/>
    <col min="5" max="5" width="6" style="720" customWidth="1"/>
    <col min="6" max="6" width="7.71428571428571" style="720" customWidth="1"/>
    <col min="7" max="7" width="8.14285714285714" style="720" customWidth="1"/>
    <col min="8" max="251" width="9.14285714285714" style="721"/>
  </cols>
  <sheetData>
    <row r="1" ht="24.95" customHeight="1" spans="1:7">
      <c r="A1" s="722" t="s">
        <v>16</v>
      </c>
      <c r="B1" s="723" t="s">
        <v>1</v>
      </c>
      <c r="C1" s="724" t="s">
        <v>2</v>
      </c>
      <c r="D1" s="726" t="s">
        <v>6</v>
      </c>
      <c r="E1" s="727" t="s">
        <v>7</v>
      </c>
      <c r="F1" s="726" t="s">
        <v>8</v>
      </c>
      <c r="G1" s="754" t="s">
        <v>9</v>
      </c>
    </row>
    <row r="2" ht="24" customHeight="1" spans="1:7">
      <c r="A2" s="498"/>
      <c r="B2" s="733"/>
      <c r="C2" s="734"/>
      <c r="D2" s="736"/>
      <c r="E2" s="745"/>
      <c r="F2" s="759"/>
      <c r="G2" s="761"/>
    </row>
    <row r="3" ht="24" customHeight="1" spans="1:10">
      <c r="A3" s="495"/>
      <c r="B3" s="728"/>
      <c r="C3" s="729"/>
      <c r="D3" s="731"/>
      <c r="E3" s="762"/>
      <c r="F3" s="756"/>
      <c r="G3" s="758"/>
      <c r="I3" s="503">
        <f t="shared" ref="I3:I20" si="0">G3-G$2</f>
        <v>0</v>
      </c>
      <c r="J3" s="503">
        <f t="shared" ref="J3:J20" si="1">G3-G2</f>
        <v>0</v>
      </c>
    </row>
    <row r="4" ht="24" customHeight="1" spans="1:10">
      <c r="A4" s="502"/>
      <c r="B4" s="741"/>
      <c r="C4" s="742"/>
      <c r="D4" s="731"/>
      <c r="E4" s="745"/>
      <c r="F4" s="759"/>
      <c r="G4" s="761"/>
      <c r="I4" s="503">
        <f t="shared" si="0"/>
        <v>0</v>
      </c>
      <c r="J4" s="503">
        <f t="shared" si="1"/>
        <v>0</v>
      </c>
    </row>
    <row r="5" ht="24" customHeight="1" spans="1:10">
      <c r="A5" s="499"/>
      <c r="B5" s="733"/>
      <c r="C5" s="734"/>
      <c r="D5" s="731"/>
      <c r="E5" s="745"/>
      <c r="F5" s="759"/>
      <c r="G5" s="761"/>
      <c r="I5" s="503">
        <f t="shared" si="0"/>
        <v>0</v>
      </c>
      <c r="J5" s="503">
        <f t="shared" si="1"/>
        <v>0</v>
      </c>
    </row>
    <row r="6" ht="24" customHeight="1" spans="1:10">
      <c r="A6" s="498"/>
      <c r="B6" s="741"/>
      <c r="C6" s="742"/>
      <c r="D6" s="731"/>
      <c r="E6" s="745"/>
      <c r="F6" s="759"/>
      <c r="G6" s="761"/>
      <c r="I6" s="503">
        <f t="shared" si="0"/>
        <v>0</v>
      </c>
      <c r="J6" s="503">
        <f t="shared" si="1"/>
        <v>0</v>
      </c>
    </row>
    <row r="7" ht="24" customHeight="1" spans="1:10">
      <c r="A7" s="499"/>
      <c r="B7" s="733"/>
      <c r="C7" s="734"/>
      <c r="D7" s="731"/>
      <c r="E7" s="745"/>
      <c r="F7" s="759"/>
      <c r="G7" s="761"/>
      <c r="I7" s="503">
        <f t="shared" si="0"/>
        <v>0</v>
      </c>
      <c r="J7" s="503">
        <f t="shared" si="1"/>
        <v>0</v>
      </c>
    </row>
    <row r="8" ht="24" customHeight="1" spans="1:10">
      <c r="A8" s="499"/>
      <c r="B8" s="733"/>
      <c r="C8" s="734"/>
      <c r="D8" s="731"/>
      <c r="E8" s="745"/>
      <c r="F8" s="759"/>
      <c r="G8" s="761"/>
      <c r="I8" s="503">
        <f t="shared" si="0"/>
        <v>0</v>
      </c>
      <c r="J8" s="503">
        <f t="shared" si="1"/>
        <v>0</v>
      </c>
    </row>
    <row r="9" ht="24" customHeight="1" spans="1:10">
      <c r="A9" s="498"/>
      <c r="B9" s="733"/>
      <c r="C9" s="734"/>
      <c r="D9" s="731"/>
      <c r="E9" s="745"/>
      <c r="F9" s="759"/>
      <c r="G9" s="761"/>
      <c r="I9" s="503">
        <f t="shared" si="0"/>
        <v>0</v>
      </c>
      <c r="J9" s="503">
        <f t="shared" si="1"/>
        <v>0</v>
      </c>
    </row>
    <row r="10" ht="24" customHeight="1" spans="1:10">
      <c r="A10" s="498"/>
      <c r="B10" s="733"/>
      <c r="C10" s="734"/>
      <c r="D10" s="731"/>
      <c r="E10" s="745"/>
      <c r="F10" s="759"/>
      <c r="G10" s="761"/>
      <c r="I10" s="503">
        <f t="shared" si="0"/>
        <v>0</v>
      </c>
      <c r="J10" s="503">
        <f t="shared" si="1"/>
        <v>0</v>
      </c>
    </row>
    <row r="11" ht="24" customHeight="1" spans="1:10">
      <c r="A11" s="498"/>
      <c r="B11" s="741"/>
      <c r="C11" s="742"/>
      <c r="D11" s="731"/>
      <c r="E11" s="745"/>
      <c r="F11" s="759"/>
      <c r="G11" s="761"/>
      <c r="I11" s="503">
        <f t="shared" si="0"/>
        <v>0</v>
      </c>
      <c r="J11" s="503">
        <f t="shared" si="1"/>
        <v>0</v>
      </c>
    </row>
    <row r="12" ht="24" customHeight="1" spans="1:10">
      <c r="A12" s="498"/>
      <c r="B12" s="733"/>
      <c r="C12" s="734"/>
      <c r="D12" s="731"/>
      <c r="E12" s="745"/>
      <c r="F12" s="759"/>
      <c r="G12" s="761"/>
      <c r="I12" s="503">
        <f t="shared" si="0"/>
        <v>0</v>
      </c>
      <c r="J12" s="503">
        <f t="shared" si="1"/>
        <v>0</v>
      </c>
    </row>
    <row r="13" ht="24" customHeight="1" spans="1:10">
      <c r="A13" s="498"/>
      <c r="B13" s="741"/>
      <c r="C13" s="742"/>
      <c r="D13" s="731"/>
      <c r="E13" s="745"/>
      <c r="F13" s="759"/>
      <c r="G13" s="761"/>
      <c r="I13" s="503">
        <f t="shared" si="0"/>
        <v>0</v>
      </c>
      <c r="J13" s="503">
        <f t="shared" si="1"/>
        <v>0</v>
      </c>
    </row>
    <row r="14" ht="24" customHeight="1" spans="1:10">
      <c r="A14" s="500"/>
      <c r="B14" s="733"/>
      <c r="C14" s="734"/>
      <c r="D14" s="731"/>
      <c r="E14" s="745"/>
      <c r="F14" s="759"/>
      <c r="G14" s="761"/>
      <c r="I14" s="503">
        <f t="shared" si="0"/>
        <v>0</v>
      </c>
      <c r="J14" s="503">
        <f t="shared" si="1"/>
        <v>0</v>
      </c>
    </row>
    <row r="15" ht="24" customHeight="1" spans="1:10">
      <c r="A15" s="498"/>
      <c r="B15" s="733"/>
      <c r="C15" s="734"/>
      <c r="D15" s="731"/>
      <c r="E15" s="745"/>
      <c r="F15" s="759"/>
      <c r="G15" s="761"/>
      <c r="I15" s="503">
        <f t="shared" si="0"/>
        <v>0</v>
      </c>
      <c r="J15" s="503">
        <f t="shared" si="1"/>
        <v>0</v>
      </c>
    </row>
    <row r="16" ht="24" customHeight="1" spans="1:10">
      <c r="A16" s="498"/>
      <c r="B16" s="733"/>
      <c r="C16" s="734"/>
      <c r="D16" s="731"/>
      <c r="E16" s="745"/>
      <c r="F16" s="759"/>
      <c r="G16" s="761"/>
      <c r="I16" s="503">
        <f t="shared" si="0"/>
        <v>0</v>
      </c>
      <c r="J16" s="503">
        <f t="shared" si="1"/>
        <v>0</v>
      </c>
    </row>
    <row r="17" ht="24" customHeight="1" spans="1:10">
      <c r="A17" s="497"/>
      <c r="B17" s="733"/>
      <c r="C17" s="734"/>
      <c r="D17" s="731"/>
      <c r="E17" s="745"/>
      <c r="F17" s="759"/>
      <c r="G17" s="761"/>
      <c r="I17" s="503">
        <f t="shared" si="0"/>
        <v>0</v>
      </c>
      <c r="J17" s="503">
        <f t="shared" si="1"/>
        <v>0</v>
      </c>
    </row>
    <row r="18" ht="24" customHeight="1" spans="1:10">
      <c r="A18" s="498"/>
      <c r="B18" s="738"/>
      <c r="C18" s="734"/>
      <c r="D18" s="731"/>
      <c r="E18" s="745"/>
      <c r="F18" s="759"/>
      <c r="G18" s="761"/>
      <c r="I18" s="503">
        <f t="shared" si="0"/>
        <v>0</v>
      </c>
      <c r="J18" s="503">
        <f t="shared" si="1"/>
        <v>0</v>
      </c>
    </row>
    <row r="19" ht="24" customHeight="1" spans="1:10">
      <c r="A19" s="498"/>
      <c r="B19" s="741"/>
      <c r="C19" s="742"/>
      <c r="D19" s="731"/>
      <c r="E19" s="745"/>
      <c r="F19" s="759"/>
      <c r="G19" s="761"/>
      <c r="I19" s="503">
        <f t="shared" si="0"/>
        <v>0</v>
      </c>
      <c r="J19" s="503">
        <f t="shared" si="1"/>
        <v>0</v>
      </c>
    </row>
    <row r="20" ht="24" customHeight="1" spans="1:10">
      <c r="A20" s="498"/>
      <c r="B20" s="741"/>
      <c r="C20" s="742"/>
      <c r="D20" s="731"/>
      <c r="E20" s="745"/>
      <c r="F20" s="759"/>
      <c r="G20" s="761"/>
      <c r="I20" s="503">
        <f t="shared" si="0"/>
        <v>0</v>
      </c>
      <c r="J20" s="503">
        <f t="shared" si="1"/>
        <v>0</v>
      </c>
    </row>
    <row r="21" ht="24" customHeight="1" spans="1:7">
      <c r="A21" s="740"/>
      <c r="B21" s="741"/>
      <c r="C21" s="742"/>
      <c r="D21" s="744"/>
      <c r="E21" s="745"/>
      <c r="F21" s="744"/>
      <c r="G21" s="740"/>
    </row>
    <row r="22" ht="24" customHeight="1" spans="1:7">
      <c r="A22" s="740"/>
      <c r="B22" s="741"/>
      <c r="C22" s="742"/>
      <c r="D22" s="744"/>
      <c r="E22" s="745"/>
      <c r="F22" s="744"/>
      <c r="G22" s="740"/>
    </row>
    <row r="23" ht="24" customHeight="1" spans="1:7">
      <c r="A23" s="740"/>
      <c r="B23" s="741"/>
      <c r="C23" s="742"/>
      <c r="D23" s="744"/>
      <c r="E23" s="745"/>
      <c r="F23" s="744"/>
      <c r="G23" s="740"/>
    </row>
    <row r="24" ht="24" customHeight="1" spans="1:7">
      <c r="A24" s="740"/>
      <c r="B24" s="741"/>
      <c r="C24" s="742"/>
      <c r="D24" s="744"/>
      <c r="E24" s="745"/>
      <c r="F24" s="744"/>
      <c r="G24" s="740"/>
    </row>
    <row r="25" ht="24" customHeight="1" spans="1:7">
      <c r="A25" s="740"/>
      <c r="B25" s="741"/>
      <c r="C25" s="742"/>
      <c r="D25" s="744"/>
      <c r="E25" s="745"/>
      <c r="F25" s="744"/>
      <c r="G25" s="740"/>
    </row>
    <row r="26" ht="24" customHeight="1" spans="1:7">
      <c r="A26" s="740"/>
      <c r="B26" s="741"/>
      <c r="C26" s="742"/>
      <c r="D26" s="744"/>
      <c r="E26" s="745"/>
      <c r="F26" s="744"/>
      <c r="G26" s="740"/>
    </row>
    <row r="27" ht="24" customHeight="1" spans="1:7">
      <c r="A27" s="740"/>
      <c r="B27" s="741"/>
      <c r="C27" s="742"/>
      <c r="D27" s="744"/>
      <c r="E27" s="745"/>
      <c r="F27" s="744"/>
      <c r="G27" s="740"/>
    </row>
    <row r="28" ht="24" customHeight="1" spans="1:7">
      <c r="A28" s="740"/>
      <c r="B28" s="741"/>
      <c r="C28" s="742"/>
      <c r="D28" s="744"/>
      <c r="E28" s="745"/>
      <c r="F28" s="744"/>
      <c r="G28" s="740"/>
    </row>
    <row r="29" ht="24" customHeight="1" spans="1:7">
      <c r="A29" s="740"/>
      <c r="B29" s="741"/>
      <c r="C29" s="742"/>
      <c r="D29" s="744"/>
      <c r="E29" s="745"/>
      <c r="F29" s="744"/>
      <c r="G29" s="740"/>
    </row>
    <row r="30" ht="24" customHeight="1" spans="1:7">
      <c r="A30" s="740"/>
      <c r="B30" s="741"/>
      <c r="C30" s="742"/>
      <c r="D30" s="744"/>
      <c r="E30" s="745"/>
      <c r="F30" s="744"/>
      <c r="G30" s="740"/>
    </row>
    <row r="31" ht="24" customHeight="1" spans="1:7">
      <c r="A31" s="740"/>
      <c r="B31" s="741"/>
      <c r="C31" s="742"/>
      <c r="D31" s="744"/>
      <c r="E31" s="745"/>
      <c r="F31" s="744"/>
      <c r="G31" s="740"/>
    </row>
    <row r="32" ht="24" customHeight="1" spans="1:7">
      <c r="A32" s="740"/>
      <c r="B32" s="741"/>
      <c r="C32" s="742"/>
      <c r="D32" s="744"/>
      <c r="E32" s="745"/>
      <c r="F32" s="744"/>
      <c r="G32" s="740"/>
    </row>
    <row r="33" ht="24" customHeight="1" spans="1:7">
      <c r="A33" s="740"/>
      <c r="B33" s="741"/>
      <c r="C33" s="742"/>
      <c r="D33" s="744"/>
      <c r="E33" s="745"/>
      <c r="F33" s="744"/>
      <c r="G33" s="740"/>
    </row>
    <row r="34" ht="24" customHeight="1" spans="1:7">
      <c r="A34" s="740"/>
      <c r="B34" s="741"/>
      <c r="C34" s="742"/>
      <c r="D34" s="744"/>
      <c r="E34" s="745"/>
      <c r="F34" s="744"/>
      <c r="G34" s="740"/>
    </row>
    <row r="35" ht="24" customHeight="1" spans="1:7">
      <c r="A35" s="746"/>
      <c r="B35" s="747"/>
      <c r="C35" s="748"/>
      <c r="D35" s="750"/>
      <c r="E35" s="751"/>
      <c r="F35" s="750"/>
      <c r="G35" s="746"/>
    </row>
    <row r="36" ht="16.5" customHeight="1" spans="1:7">
      <c r="A36" s="752"/>
      <c r="B36" s="752"/>
      <c r="C36" s="752"/>
      <c r="D36" s="752"/>
      <c r="E36" s="752"/>
      <c r="F36" s="752"/>
      <c r="G36" s="752"/>
    </row>
    <row r="37" ht="16.5" customHeight="1" spans="1:7">
      <c r="A37" s="752"/>
      <c r="B37" s="752"/>
      <c r="C37" s="752"/>
      <c r="D37" s="752"/>
      <c r="E37" s="752"/>
      <c r="F37" s="752"/>
      <c r="G37" s="752"/>
    </row>
    <row r="38" ht="16.5" customHeight="1" spans="1:7">
      <c r="A38" s="752"/>
      <c r="B38" s="752"/>
      <c r="C38" s="752"/>
      <c r="D38" s="752"/>
      <c r="E38" s="752"/>
      <c r="F38" s="752"/>
      <c r="G38" s="752"/>
    </row>
    <row r="39" ht="16.5" customHeight="1" spans="1:7">
      <c r="A39" s="752"/>
      <c r="B39" s="752"/>
      <c r="C39" s="752"/>
      <c r="D39" s="752"/>
      <c r="E39" s="752"/>
      <c r="F39" s="752"/>
      <c r="G39" s="752"/>
    </row>
    <row r="40" ht="16.5" customHeight="1" spans="1:7">
      <c r="A40" s="752"/>
      <c r="B40" s="752"/>
      <c r="C40" s="752"/>
      <c r="D40" s="752"/>
      <c r="E40" s="752"/>
      <c r="F40" s="752"/>
      <c r="G40" s="752"/>
    </row>
    <row r="41" ht="16.5" customHeight="1" spans="1:7">
      <c r="A41" s="752"/>
      <c r="B41" s="752"/>
      <c r="C41" s="752"/>
      <c r="D41" s="752"/>
      <c r="E41" s="752"/>
      <c r="F41" s="752"/>
      <c r="G41" s="752"/>
    </row>
    <row r="42" ht="16.5" customHeight="1" spans="1:7">
      <c r="A42" s="752"/>
      <c r="B42" s="752"/>
      <c r="C42" s="752"/>
      <c r="D42" s="752"/>
      <c r="E42" s="752"/>
      <c r="F42" s="752"/>
      <c r="G42" s="752"/>
    </row>
    <row r="43" ht="16.5" customHeight="1" spans="1:7">
      <c r="A43" s="752"/>
      <c r="B43" s="752"/>
      <c r="C43" s="752"/>
      <c r="D43" s="752"/>
      <c r="E43" s="752"/>
      <c r="F43" s="752"/>
      <c r="G43" s="752"/>
    </row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</sheetData>
  <sheetProtection selectLockedCells="1" selectUnlockedCells="1"/>
  <pageMargins left="0.2" right="0.2" top="0.35" bottom="0.13" header="0.2" footer="0.51"/>
  <pageSetup paperSize="9" orientation="portrait" horizontalDpi="300" verticalDpi="300"/>
  <headerFooter alignWithMargins="0" scaleWithDoc="0">
    <oddHeader>&amp;C( 4 )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-0.249977111117893"/>
  </sheetPr>
  <dimension ref="A1:J40"/>
  <sheetViews>
    <sheetView workbookViewId="0">
      <selection activeCell="L25" sqref="L25"/>
    </sheetView>
  </sheetViews>
  <sheetFormatPr defaultColWidth="9" defaultRowHeight="12.75"/>
  <cols>
    <col min="1" max="1" width="16.8571428571429" style="89" customWidth="1"/>
    <col min="2" max="2" width="14" style="89" customWidth="1"/>
    <col min="3" max="3" width="7.28571428571429" style="89" customWidth="1"/>
    <col min="4" max="8" width="6.85714285714286" style="89" customWidth="1"/>
    <col min="9" max="9" width="8.28571428571429" style="89" customWidth="1"/>
    <col min="10" max="16384" width="9.14285714285714" style="89"/>
  </cols>
  <sheetData>
    <row r="1" ht="35.25" spans="1:10">
      <c r="A1" s="90" t="s">
        <v>21</v>
      </c>
      <c r="B1" s="91"/>
      <c r="C1" s="91"/>
      <c r="D1" s="91"/>
      <c r="E1" s="91"/>
      <c r="F1" s="91"/>
      <c r="G1" s="91"/>
      <c r="H1" s="91"/>
      <c r="I1" s="91"/>
      <c r="J1" s="152"/>
    </row>
    <row r="2" ht="16.5" spans="1:10">
      <c r="A2" s="92" t="s">
        <v>22</v>
      </c>
      <c r="B2" s="93" t="s">
        <v>335</v>
      </c>
      <c r="C2" s="94"/>
      <c r="D2" s="94"/>
      <c r="E2" s="94"/>
      <c r="F2" s="94"/>
      <c r="G2" s="94"/>
      <c r="H2" s="95"/>
      <c r="I2" s="153" t="s">
        <v>24</v>
      </c>
      <c r="J2" s="154">
        <v>904</v>
      </c>
    </row>
    <row r="3" ht="16.5" spans="1:10">
      <c r="A3" s="96" t="s">
        <v>26</v>
      </c>
      <c r="B3" s="97" t="s">
        <v>27</v>
      </c>
      <c r="C3" s="98"/>
      <c r="D3" s="98"/>
      <c r="E3" s="98"/>
      <c r="F3" s="98"/>
      <c r="G3" s="98"/>
      <c r="H3" s="99"/>
      <c r="I3" s="155" t="s">
        <v>28</v>
      </c>
      <c r="J3" s="154" t="s">
        <v>69</v>
      </c>
    </row>
    <row r="4" ht="16.5" spans="1:10">
      <c r="A4" s="96" t="s">
        <v>30</v>
      </c>
      <c r="B4" s="100">
        <v>39550</v>
      </c>
      <c r="C4" s="98"/>
      <c r="D4" s="98"/>
      <c r="E4" s="98"/>
      <c r="F4" s="98"/>
      <c r="G4" s="98"/>
      <c r="H4" s="99"/>
      <c r="I4" s="155" t="s">
        <v>32</v>
      </c>
      <c r="J4" s="154" t="s">
        <v>61</v>
      </c>
    </row>
    <row r="5" ht="15.75" spans="1:10">
      <c r="A5" s="101" t="s">
        <v>33</v>
      </c>
      <c r="B5" s="102" t="s">
        <v>34</v>
      </c>
      <c r="C5" s="99"/>
      <c r="D5" s="99"/>
      <c r="E5" s="99"/>
      <c r="F5" s="99"/>
      <c r="G5" s="99"/>
      <c r="H5" s="99"/>
      <c r="I5" s="99"/>
      <c r="J5" s="156"/>
    </row>
    <row r="6" ht="15.75" spans="1:10">
      <c r="A6" s="101" t="s">
        <v>35</v>
      </c>
      <c r="B6" s="103"/>
      <c r="C6" s="104"/>
      <c r="D6" s="104"/>
      <c r="E6" s="104"/>
      <c r="F6" s="104"/>
      <c r="G6" s="104"/>
      <c r="H6" s="105"/>
      <c r="I6" s="157" t="s">
        <v>216</v>
      </c>
      <c r="J6" s="158"/>
    </row>
    <row r="7" ht="15.75" spans="1:10">
      <c r="A7" s="106" t="s">
        <v>36</v>
      </c>
      <c r="B7" s="107" t="s">
        <v>37</v>
      </c>
      <c r="C7" s="99"/>
      <c r="D7" s="99"/>
      <c r="E7" s="99"/>
      <c r="F7" s="99"/>
      <c r="G7" s="99"/>
      <c r="H7" s="99"/>
      <c r="I7" s="159" t="s">
        <v>217</v>
      </c>
      <c r="J7" s="160"/>
    </row>
    <row r="8" ht="15.75" spans="1:10">
      <c r="A8" s="106" t="s">
        <v>38</v>
      </c>
      <c r="B8" s="108"/>
      <c r="C8" s="104"/>
      <c r="D8" s="104"/>
      <c r="E8" s="104"/>
      <c r="F8" s="104"/>
      <c r="G8" s="104"/>
      <c r="H8" s="99"/>
      <c r="I8" s="159" t="s">
        <v>218</v>
      </c>
      <c r="J8" s="160"/>
    </row>
    <row r="9" ht="15.75" spans="1:10">
      <c r="A9" s="106" t="s">
        <v>40</v>
      </c>
      <c r="B9" s="108"/>
      <c r="C9" s="104"/>
      <c r="D9" s="104"/>
      <c r="E9" s="104"/>
      <c r="F9" s="104"/>
      <c r="G9" s="104"/>
      <c r="H9" s="98"/>
      <c r="I9" s="161" t="s">
        <v>219</v>
      </c>
      <c r="J9" s="162"/>
    </row>
    <row r="10" ht="15.75" spans="1:10">
      <c r="A10" s="109" t="s">
        <v>42</v>
      </c>
      <c r="B10" s="102"/>
      <c r="C10" s="99"/>
      <c r="D10" s="99"/>
      <c r="E10" s="99"/>
      <c r="F10" s="99"/>
      <c r="G10" s="99"/>
      <c r="H10" s="99"/>
      <c r="I10" s="163"/>
      <c r="J10" s="164"/>
    </row>
    <row r="11" ht="15.75" spans="1:10">
      <c r="A11" s="101" t="s">
        <v>44</v>
      </c>
      <c r="B11" s="108" t="s">
        <v>99</v>
      </c>
      <c r="C11" s="104"/>
      <c r="D11" s="104"/>
      <c r="E11" s="104"/>
      <c r="F11" s="104"/>
      <c r="G11" s="104"/>
      <c r="H11" s="104"/>
      <c r="I11" s="104"/>
      <c r="J11" s="165"/>
    </row>
    <row r="12" ht="16.5" spans="1:10">
      <c r="A12" s="110" t="s">
        <v>46</v>
      </c>
      <c r="B12" s="111" t="s">
        <v>59</v>
      </c>
      <c r="C12" s="99"/>
      <c r="D12" s="99"/>
      <c r="E12" s="99"/>
      <c r="F12" s="112"/>
      <c r="G12" s="113" t="s">
        <v>198</v>
      </c>
      <c r="H12" s="114"/>
      <c r="I12" s="99"/>
      <c r="J12" s="156"/>
    </row>
    <row r="13" ht="13.5" spans="1:10">
      <c r="A13" s="115" t="s">
        <v>199</v>
      </c>
      <c r="B13" s="116" t="s">
        <v>49</v>
      </c>
      <c r="C13" s="117" t="s">
        <v>221</v>
      </c>
      <c r="D13" s="118" t="s">
        <v>222</v>
      </c>
      <c r="E13" s="119" t="s">
        <v>223</v>
      </c>
      <c r="F13" s="120" t="s">
        <v>224</v>
      </c>
      <c r="G13" s="119" t="s">
        <v>225</v>
      </c>
      <c r="H13" s="121" t="s">
        <v>226</v>
      </c>
      <c r="I13" s="166" t="s">
        <v>56</v>
      </c>
      <c r="J13" s="167"/>
    </row>
    <row r="14" ht="13.5" spans="1:10">
      <c r="A14" s="122"/>
      <c r="B14" s="123"/>
      <c r="C14" s="124" t="s">
        <v>227</v>
      </c>
      <c r="D14" s="125"/>
      <c r="E14" s="126"/>
      <c r="F14" s="125"/>
      <c r="G14" s="126"/>
      <c r="H14" s="127"/>
      <c r="I14" s="168" t="s">
        <v>57</v>
      </c>
      <c r="J14" s="169" t="s">
        <v>58</v>
      </c>
    </row>
    <row r="15" ht="18" customHeight="1" spans="1:10">
      <c r="A15" s="128" t="s">
        <v>205</v>
      </c>
      <c r="B15" s="129" t="s">
        <v>27</v>
      </c>
      <c r="C15" s="130" t="s">
        <v>82</v>
      </c>
      <c r="D15" s="131">
        <v>133</v>
      </c>
      <c r="E15" s="132">
        <v>58.03</v>
      </c>
      <c r="F15" s="133">
        <v>40.92</v>
      </c>
      <c r="G15" s="134">
        <v>20.87</v>
      </c>
      <c r="H15" s="135">
        <v>20.42</v>
      </c>
      <c r="I15" s="170">
        <f t="shared" ref="I15:I31" si="0">SUM(D15:H15)</f>
        <v>273.24</v>
      </c>
      <c r="J15" s="171" t="s">
        <v>61</v>
      </c>
    </row>
    <row r="16" ht="18" customHeight="1" spans="1:10">
      <c r="A16" s="136" t="s">
        <v>206</v>
      </c>
      <c r="B16" s="137" t="s">
        <v>306</v>
      </c>
      <c r="C16" s="138" t="s">
        <v>85</v>
      </c>
      <c r="D16" s="139">
        <v>127</v>
      </c>
      <c r="E16" s="140">
        <v>58.85</v>
      </c>
      <c r="F16" s="141">
        <v>40.79</v>
      </c>
      <c r="G16" s="142">
        <v>30.13</v>
      </c>
      <c r="H16" s="143">
        <v>8.03</v>
      </c>
      <c r="I16" s="172">
        <f t="shared" si="0"/>
        <v>264.8</v>
      </c>
      <c r="J16" s="173" t="s">
        <v>64</v>
      </c>
    </row>
    <row r="17" ht="18" customHeight="1" spans="1:10">
      <c r="A17" s="136" t="s">
        <v>257</v>
      </c>
      <c r="B17" s="137"/>
      <c r="C17" s="138"/>
      <c r="D17" s="139">
        <v>112</v>
      </c>
      <c r="E17" s="140">
        <v>50.64</v>
      </c>
      <c r="F17" s="141">
        <v>42.49</v>
      </c>
      <c r="G17" s="142">
        <v>33.3</v>
      </c>
      <c r="H17" s="143">
        <v>22.25</v>
      </c>
      <c r="I17" s="172">
        <f t="shared" si="0"/>
        <v>260.68</v>
      </c>
      <c r="J17" s="173" t="s">
        <v>69</v>
      </c>
    </row>
    <row r="18" ht="18" customHeight="1" spans="1:10">
      <c r="A18" s="136" t="s">
        <v>253</v>
      </c>
      <c r="B18" s="137" t="s">
        <v>27</v>
      </c>
      <c r="C18" s="138" t="s">
        <v>122</v>
      </c>
      <c r="D18" s="139">
        <v>123</v>
      </c>
      <c r="E18" s="140">
        <v>58.62</v>
      </c>
      <c r="F18" s="141">
        <v>39.81</v>
      </c>
      <c r="G18" s="142">
        <v>25.34</v>
      </c>
      <c r="H18" s="143">
        <v>10.29</v>
      </c>
      <c r="I18" s="172">
        <f t="shared" si="0"/>
        <v>257.06</v>
      </c>
      <c r="J18" s="173" t="s">
        <v>72</v>
      </c>
    </row>
    <row r="19" ht="18" customHeight="1" spans="1:10">
      <c r="A19" s="136" t="s">
        <v>231</v>
      </c>
      <c r="B19" s="137" t="s">
        <v>27</v>
      </c>
      <c r="C19" s="138" t="s">
        <v>71</v>
      </c>
      <c r="D19" s="139">
        <v>110</v>
      </c>
      <c r="E19" s="140">
        <v>61.41</v>
      </c>
      <c r="F19" s="141">
        <v>39.95</v>
      </c>
      <c r="G19" s="142">
        <v>26.17</v>
      </c>
      <c r="H19" s="143">
        <v>12.62</v>
      </c>
      <c r="I19" s="172">
        <f t="shared" si="0"/>
        <v>250.15</v>
      </c>
      <c r="J19" s="173" t="s">
        <v>75</v>
      </c>
    </row>
    <row r="20" ht="18" customHeight="1" spans="1:10">
      <c r="A20" s="136" t="s">
        <v>307</v>
      </c>
      <c r="B20" s="137" t="s">
        <v>27</v>
      </c>
      <c r="C20" s="138" t="s">
        <v>79</v>
      </c>
      <c r="D20" s="139">
        <v>122</v>
      </c>
      <c r="E20" s="140">
        <v>60.89</v>
      </c>
      <c r="F20" s="141">
        <v>0</v>
      </c>
      <c r="G20" s="142">
        <v>31.45</v>
      </c>
      <c r="H20" s="143">
        <v>25.2</v>
      </c>
      <c r="I20" s="172">
        <f t="shared" si="0"/>
        <v>239.54</v>
      </c>
      <c r="J20" s="173" t="s">
        <v>77</v>
      </c>
    </row>
    <row r="21" ht="18" customHeight="1" spans="1:10">
      <c r="A21" s="136" t="s">
        <v>204</v>
      </c>
      <c r="B21" s="137" t="s">
        <v>170</v>
      </c>
      <c r="C21" s="138" t="s">
        <v>171</v>
      </c>
      <c r="D21" s="139">
        <v>99</v>
      </c>
      <c r="E21" s="140">
        <v>45.76</v>
      </c>
      <c r="F21" s="141">
        <v>42.16</v>
      </c>
      <c r="G21" s="142">
        <v>30.76</v>
      </c>
      <c r="H21" s="143">
        <v>19.39</v>
      </c>
      <c r="I21" s="172">
        <f t="shared" si="0"/>
        <v>237.07</v>
      </c>
      <c r="J21" s="173" t="s">
        <v>80</v>
      </c>
    </row>
    <row r="22" ht="18" customHeight="1" spans="1:10">
      <c r="A22" s="136" t="s">
        <v>254</v>
      </c>
      <c r="B22" s="137" t="s">
        <v>27</v>
      </c>
      <c r="C22" s="138" t="s">
        <v>161</v>
      </c>
      <c r="D22" s="139">
        <v>112</v>
      </c>
      <c r="E22" s="140">
        <v>56.37</v>
      </c>
      <c r="F22" s="141">
        <v>34.58</v>
      </c>
      <c r="G22" s="142">
        <v>20.66</v>
      </c>
      <c r="H22" s="143">
        <v>12.05</v>
      </c>
      <c r="I22" s="172">
        <f t="shared" si="0"/>
        <v>235.66</v>
      </c>
      <c r="J22" s="173" t="s">
        <v>83</v>
      </c>
    </row>
    <row r="23" ht="18" customHeight="1" spans="1:10">
      <c r="A23" s="136" t="s">
        <v>228</v>
      </c>
      <c r="B23" s="137" t="s">
        <v>27</v>
      </c>
      <c r="C23" s="138" t="s">
        <v>127</v>
      </c>
      <c r="D23" s="139">
        <v>107</v>
      </c>
      <c r="E23" s="140">
        <v>68.5</v>
      </c>
      <c r="F23" s="141">
        <v>0</v>
      </c>
      <c r="G23" s="142">
        <v>36.69</v>
      </c>
      <c r="H23" s="143">
        <v>22.2</v>
      </c>
      <c r="I23" s="172">
        <f t="shared" si="0"/>
        <v>234.39</v>
      </c>
      <c r="J23" s="173" t="s">
        <v>86</v>
      </c>
    </row>
    <row r="24" ht="18" customHeight="1" spans="1:10">
      <c r="A24" s="136" t="s">
        <v>363</v>
      </c>
      <c r="B24" s="137"/>
      <c r="C24" s="138"/>
      <c r="D24" s="139">
        <v>123</v>
      </c>
      <c r="E24" s="140">
        <v>43.54</v>
      </c>
      <c r="F24" s="141">
        <v>34.09</v>
      </c>
      <c r="G24" s="142">
        <v>19.13</v>
      </c>
      <c r="H24" s="143">
        <v>7.95</v>
      </c>
      <c r="I24" s="172">
        <f t="shared" si="0"/>
        <v>227.71</v>
      </c>
      <c r="J24" s="173" t="s">
        <v>89</v>
      </c>
    </row>
    <row r="25" ht="18" customHeight="1" spans="1:10">
      <c r="A25" s="136" t="s">
        <v>200</v>
      </c>
      <c r="B25" s="137" t="s">
        <v>27</v>
      </c>
      <c r="C25" s="138" t="s">
        <v>60</v>
      </c>
      <c r="D25" s="139">
        <v>123</v>
      </c>
      <c r="E25" s="140">
        <v>60.86</v>
      </c>
      <c r="F25" s="141">
        <v>0</v>
      </c>
      <c r="G25" s="142">
        <v>28.12</v>
      </c>
      <c r="H25" s="143">
        <v>9.65</v>
      </c>
      <c r="I25" s="172">
        <f t="shared" si="0"/>
        <v>221.63</v>
      </c>
      <c r="J25" s="173" t="s">
        <v>92</v>
      </c>
    </row>
    <row r="26" ht="18" customHeight="1" spans="1:10">
      <c r="A26" s="136" t="s">
        <v>269</v>
      </c>
      <c r="B26" s="137" t="s">
        <v>27</v>
      </c>
      <c r="C26" s="138" t="s">
        <v>270</v>
      </c>
      <c r="D26" s="139">
        <v>88</v>
      </c>
      <c r="E26" s="140">
        <v>51.85</v>
      </c>
      <c r="F26" s="141">
        <v>37.37</v>
      </c>
      <c r="G26" s="142">
        <v>22.79</v>
      </c>
      <c r="H26" s="143">
        <v>11.28</v>
      </c>
      <c r="I26" s="172">
        <f t="shared" si="0"/>
        <v>211.29</v>
      </c>
      <c r="J26" s="173" t="s">
        <v>123</v>
      </c>
    </row>
    <row r="27" ht="18" customHeight="1" spans="1:10">
      <c r="A27" s="136" t="s">
        <v>364</v>
      </c>
      <c r="B27" s="137" t="s">
        <v>27</v>
      </c>
      <c r="C27" s="138" t="s">
        <v>365</v>
      </c>
      <c r="D27" s="139">
        <v>125</v>
      </c>
      <c r="E27" s="140">
        <v>55.25</v>
      </c>
      <c r="F27" s="141">
        <v>0</v>
      </c>
      <c r="G27" s="142">
        <v>23.38</v>
      </c>
      <c r="H27" s="143">
        <v>5.71</v>
      </c>
      <c r="I27" s="172">
        <f t="shared" si="0"/>
        <v>209.34</v>
      </c>
      <c r="J27" s="173" t="s">
        <v>124</v>
      </c>
    </row>
    <row r="28" ht="18" customHeight="1" spans="1:10">
      <c r="A28" s="136" t="s">
        <v>238</v>
      </c>
      <c r="B28" s="137" t="s">
        <v>27</v>
      </c>
      <c r="C28" s="138" t="s">
        <v>239</v>
      </c>
      <c r="D28" s="139">
        <v>92</v>
      </c>
      <c r="E28" s="140">
        <v>62.64</v>
      </c>
      <c r="F28" s="141">
        <v>0</v>
      </c>
      <c r="G28" s="142">
        <v>10.25</v>
      </c>
      <c r="H28" s="143">
        <v>33.61</v>
      </c>
      <c r="I28" s="172">
        <f t="shared" si="0"/>
        <v>198.5</v>
      </c>
      <c r="J28" s="173" t="s">
        <v>125</v>
      </c>
    </row>
    <row r="29" ht="18" customHeight="1" spans="1:10">
      <c r="A29" s="136" t="s">
        <v>300</v>
      </c>
      <c r="B29" s="137" t="s">
        <v>27</v>
      </c>
      <c r="C29" s="138" t="s">
        <v>151</v>
      </c>
      <c r="D29" s="139">
        <v>85</v>
      </c>
      <c r="E29" s="140">
        <v>36.44</v>
      </c>
      <c r="F29" s="141">
        <v>39.75</v>
      </c>
      <c r="G29" s="142">
        <v>20.54</v>
      </c>
      <c r="H29" s="143">
        <v>0</v>
      </c>
      <c r="I29" s="172">
        <f t="shared" si="0"/>
        <v>181.73</v>
      </c>
      <c r="J29" s="173" t="s">
        <v>172</v>
      </c>
    </row>
    <row r="30" ht="18" customHeight="1" spans="1:10">
      <c r="A30" s="136" t="s">
        <v>332</v>
      </c>
      <c r="B30" s="137"/>
      <c r="C30" s="138"/>
      <c r="D30" s="139">
        <v>48</v>
      </c>
      <c r="E30" s="140">
        <v>25.73</v>
      </c>
      <c r="F30" s="141">
        <v>0</v>
      </c>
      <c r="G30" s="142">
        <v>0</v>
      </c>
      <c r="H30" s="143">
        <v>0</v>
      </c>
      <c r="I30" s="172">
        <f t="shared" si="0"/>
        <v>73.73</v>
      </c>
      <c r="J30" s="173" t="s">
        <v>173</v>
      </c>
    </row>
    <row r="31" ht="18" customHeight="1" spans="1:10">
      <c r="A31" s="136" t="s">
        <v>339</v>
      </c>
      <c r="B31" s="137"/>
      <c r="C31" s="138"/>
      <c r="D31" s="139">
        <v>46</v>
      </c>
      <c r="E31" s="140">
        <v>0</v>
      </c>
      <c r="F31" s="141">
        <v>0</v>
      </c>
      <c r="G31" s="142">
        <v>0</v>
      </c>
      <c r="H31" s="143">
        <v>0</v>
      </c>
      <c r="I31" s="172">
        <f t="shared" si="0"/>
        <v>46</v>
      </c>
      <c r="J31" s="173" t="s">
        <v>176</v>
      </c>
    </row>
    <row r="32" ht="18" customHeight="1" spans="1:10">
      <c r="A32" s="136"/>
      <c r="B32" s="137"/>
      <c r="C32" s="138"/>
      <c r="D32" s="139"/>
      <c r="E32" s="139"/>
      <c r="F32" s="137"/>
      <c r="G32" s="144"/>
      <c r="H32" s="145"/>
      <c r="I32" s="136"/>
      <c r="J32" s="145"/>
    </row>
    <row r="33" ht="18" customHeight="1" spans="1:10">
      <c r="A33" s="136"/>
      <c r="B33" s="137"/>
      <c r="C33" s="138"/>
      <c r="D33" s="139"/>
      <c r="E33" s="139"/>
      <c r="F33" s="137"/>
      <c r="G33" s="144"/>
      <c r="H33" s="145"/>
      <c r="I33" s="136"/>
      <c r="J33" s="145"/>
    </row>
    <row r="34" ht="18" customHeight="1" spans="1:10">
      <c r="A34" s="136"/>
      <c r="B34" s="137"/>
      <c r="C34" s="138"/>
      <c r="D34" s="139"/>
      <c r="E34" s="139"/>
      <c r="F34" s="137"/>
      <c r="G34" s="144"/>
      <c r="H34" s="145"/>
      <c r="I34" s="136"/>
      <c r="J34" s="145"/>
    </row>
    <row r="35" ht="18" customHeight="1" spans="1:10">
      <c r="A35" s="136"/>
      <c r="B35" s="137"/>
      <c r="C35" s="138"/>
      <c r="D35" s="139"/>
      <c r="E35" s="139"/>
      <c r="F35" s="137"/>
      <c r="G35" s="144"/>
      <c r="H35" s="145"/>
      <c r="I35" s="136"/>
      <c r="J35" s="145"/>
    </row>
    <row r="36" ht="18" customHeight="1" spans="1:10">
      <c r="A36" s="136"/>
      <c r="B36" s="137"/>
      <c r="C36" s="138"/>
      <c r="D36" s="139"/>
      <c r="E36" s="139"/>
      <c r="F36" s="137"/>
      <c r="G36" s="144"/>
      <c r="H36" s="145"/>
      <c r="I36" s="136"/>
      <c r="J36" s="145"/>
    </row>
    <row r="37" ht="18" customHeight="1" spans="1:10">
      <c r="A37" s="136"/>
      <c r="B37" s="137"/>
      <c r="C37" s="138"/>
      <c r="D37" s="139"/>
      <c r="E37" s="139"/>
      <c r="F37" s="137"/>
      <c r="G37" s="144"/>
      <c r="H37" s="145"/>
      <c r="I37" s="136"/>
      <c r="J37" s="145"/>
    </row>
    <row r="38" ht="18" customHeight="1" spans="1:10">
      <c r="A38" s="136"/>
      <c r="B38" s="137"/>
      <c r="C38" s="138"/>
      <c r="D38" s="139"/>
      <c r="E38" s="139"/>
      <c r="F38" s="137"/>
      <c r="G38" s="144"/>
      <c r="H38" s="145"/>
      <c r="I38" s="136"/>
      <c r="J38" s="145"/>
    </row>
    <row r="39" ht="18" customHeight="1" spans="1:10">
      <c r="A39" s="136"/>
      <c r="B39" s="137"/>
      <c r="C39" s="138"/>
      <c r="D39" s="139"/>
      <c r="E39" s="139"/>
      <c r="F39" s="137"/>
      <c r="G39" s="144"/>
      <c r="H39" s="145"/>
      <c r="I39" s="136"/>
      <c r="J39" s="145"/>
    </row>
    <row r="40" ht="18" customHeight="1" spans="1:10">
      <c r="A40" s="146"/>
      <c r="B40" s="147"/>
      <c r="C40" s="148"/>
      <c r="D40" s="149"/>
      <c r="E40" s="149"/>
      <c r="F40" s="147"/>
      <c r="G40" s="150"/>
      <c r="H40" s="151"/>
      <c r="I40" s="146"/>
      <c r="J40" s="151"/>
    </row>
  </sheetData>
  <mergeCells count="4">
    <mergeCell ref="A1:J1"/>
    <mergeCell ref="I13:J13"/>
    <mergeCell ref="A13:A14"/>
    <mergeCell ref="B13:B14"/>
  </mergeCells>
  <pageMargins left="0.39" right="0.39" top="0.98" bottom="0.98" header="0.51" footer="0.51"/>
  <pageSetup paperSize="9" orientation="portrait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M22" sqref="M22"/>
    </sheetView>
  </sheetViews>
  <sheetFormatPr defaultColWidth="8" defaultRowHeight="12.75"/>
  <cols>
    <col min="1" max="1" width="15.7142857142857" style="1" customWidth="1"/>
    <col min="2" max="2" width="13.2857142857143" style="1" customWidth="1"/>
    <col min="3" max="3" width="6.42857142857143" style="1" customWidth="1"/>
    <col min="4" max="9" width="7.28571428571429" style="1" customWidth="1"/>
    <col min="10" max="10" width="7" style="1" customWidth="1"/>
    <col min="11" max="16384" width="8" style="1"/>
  </cols>
  <sheetData>
    <row r="1" ht="35.25" spans="1:10">
      <c r="A1" s="2" t="s">
        <v>21</v>
      </c>
      <c r="B1" s="3"/>
      <c r="C1" s="3"/>
      <c r="D1" s="3"/>
      <c r="E1" s="3"/>
      <c r="F1" s="3"/>
      <c r="G1" s="3"/>
      <c r="H1" s="3"/>
      <c r="I1" s="3"/>
      <c r="J1" s="62"/>
    </row>
    <row r="2" ht="16.5" spans="1:10">
      <c r="A2" s="4" t="s">
        <v>22</v>
      </c>
      <c r="B2" s="5" t="s">
        <v>366</v>
      </c>
      <c r="C2" s="6"/>
      <c r="D2" s="6"/>
      <c r="E2" s="6"/>
      <c r="F2" s="6"/>
      <c r="G2" s="6"/>
      <c r="H2" s="7"/>
      <c r="I2" s="63" t="s">
        <v>24</v>
      </c>
      <c r="J2" s="64">
        <v>917</v>
      </c>
    </row>
    <row r="3" ht="16.5" spans="1:10">
      <c r="A3" s="8" t="s">
        <v>26</v>
      </c>
      <c r="B3" s="9" t="s">
        <v>27</v>
      </c>
      <c r="C3" s="10"/>
      <c r="D3" s="10"/>
      <c r="E3" s="10"/>
      <c r="F3" s="10"/>
      <c r="G3" s="10"/>
      <c r="H3" s="11"/>
      <c r="I3" s="65" t="s">
        <v>28</v>
      </c>
      <c r="J3" s="64" t="s">
        <v>64</v>
      </c>
    </row>
    <row r="4" ht="16.5" spans="1:10">
      <c r="A4" s="8" t="s">
        <v>30</v>
      </c>
      <c r="B4" s="85">
        <v>39382</v>
      </c>
      <c r="C4" s="10"/>
      <c r="D4" s="10"/>
      <c r="E4" s="10"/>
      <c r="F4" s="10"/>
      <c r="G4" s="10"/>
      <c r="H4" s="11"/>
      <c r="I4" s="65" t="s">
        <v>32</v>
      </c>
      <c r="J4" s="64" t="s">
        <v>304</v>
      </c>
    </row>
    <row r="5" ht="15.75" spans="1:10">
      <c r="A5" s="14" t="s">
        <v>33</v>
      </c>
      <c r="B5" s="15" t="s">
        <v>34</v>
      </c>
      <c r="C5" s="16"/>
      <c r="D5" s="16"/>
      <c r="E5" s="16"/>
      <c r="F5" s="16"/>
      <c r="G5" s="16"/>
      <c r="H5" s="16"/>
      <c r="I5" s="16"/>
      <c r="J5" s="66"/>
    </row>
    <row r="6" ht="15.75" spans="1:10">
      <c r="A6" s="14" t="s">
        <v>35</v>
      </c>
      <c r="B6" s="17"/>
      <c r="C6" s="18"/>
      <c r="D6" s="18"/>
      <c r="E6" s="18"/>
      <c r="F6" s="18"/>
      <c r="G6" s="18"/>
      <c r="H6" s="19"/>
      <c r="I6" s="67" t="s">
        <v>216</v>
      </c>
      <c r="J6" s="68"/>
    </row>
    <row r="7" ht="15.75" spans="1:10">
      <c r="A7" s="20" t="s">
        <v>36</v>
      </c>
      <c r="B7" s="21" t="s">
        <v>37</v>
      </c>
      <c r="C7" s="16"/>
      <c r="D7" s="16"/>
      <c r="E7" s="16"/>
      <c r="F7" s="16"/>
      <c r="G7" s="16"/>
      <c r="H7" s="19"/>
      <c r="I7" s="69" t="s">
        <v>217</v>
      </c>
      <c r="J7" s="70"/>
    </row>
    <row r="8" ht="15.75" spans="1:10">
      <c r="A8" s="20" t="s">
        <v>38</v>
      </c>
      <c r="B8" s="22"/>
      <c r="C8" s="18"/>
      <c r="D8" s="18"/>
      <c r="E8" s="18"/>
      <c r="F8" s="18"/>
      <c r="G8" s="18"/>
      <c r="H8" s="19"/>
      <c r="I8" s="69" t="s">
        <v>218</v>
      </c>
      <c r="J8" s="70"/>
    </row>
    <row r="9" ht="15.75" spans="1:10">
      <c r="A9" s="20" t="s">
        <v>40</v>
      </c>
      <c r="B9" s="22"/>
      <c r="C9" s="18"/>
      <c r="D9" s="18"/>
      <c r="E9" s="18"/>
      <c r="F9" s="18"/>
      <c r="G9" s="18"/>
      <c r="H9" s="10"/>
      <c r="I9" s="71" t="s">
        <v>219</v>
      </c>
      <c r="J9" s="72"/>
    </row>
    <row r="10" ht="15.75" spans="1:10">
      <c r="A10" s="23" t="s">
        <v>42</v>
      </c>
      <c r="B10" s="15"/>
      <c r="C10" s="16"/>
      <c r="D10" s="16"/>
      <c r="E10" s="16"/>
      <c r="F10" s="16"/>
      <c r="G10" s="16"/>
      <c r="H10" s="16"/>
      <c r="I10" s="73"/>
      <c r="J10" s="74"/>
    </row>
    <row r="11" ht="15.75" spans="1:10">
      <c r="A11" s="14" t="s">
        <v>44</v>
      </c>
      <c r="B11" s="22" t="s">
        <v>59</v>
      </c>
      <c r="C11" s="18"/>
      <c r="D11" s="18"/>
      <c r="E11" s="18"/>
      <c r="F11" s="18"/>
      <c r="G11" s="18"/>
      <c r="H11" s="18"/>
      <c r="I11" s="18"/>
      <c r="J11" s="11"/>
    </row>
    <row r="12" ht="16.5" spans="1:10">
      <c r="A12" s="24" t="s">
        <v>46</v>
      </c>
      <c r="B12" s="25" t="s">
        <v>99</v>
      </c>
      <c r="C12" s="16"/>
      <c r="D12" s="16"/>
      <c r="E12" s="16"/>
      <c r="F12" s="26"/>
      <c r="G12" s="27" t="s">
        <v>367</v>
      </c>
      <c r="H12" s="28"/>
      <c r="I12" s="75" t="s">
        <v>368</v>
      </c>
      <c r="J12" s="76"/>
    </row>
    <row r="13" ht="13.5" spans="1:10">
      <c r="A13" s="29" t="s">
        <v>199</v>
      </c>
      <c r="B13" s="30" t="s">
        <v>369</v>
      </c>
      <c r="C13" s="31" t="s">
        <v>221</v>
      </c>
      <c r="D13" s="32" t="s">
        <v>222</v>
      </c>
      <c r="E13" s="33" t="s">
        <v>223</v>
      </c>
      <c r="F13" s="34" t="s">
        <v>224</v>
      </c>
      <c r="G13" s="32" t="s">
        <v>225</v>
      </c>
      <c r="H13" s="32" t="s">
        <v>226</v>
      </c>
      <c r="I13" s="77" t="s">
        <v>56</v>
      </c>
      <c r="J13" s="78"/>
    </row>
    <row r="14" ht="13.5" spans="1:10">
      <c r="A14" s="35"/>
      <c r="B14" s="36"/>
      <c r="C14" s="37" t="s">
        <v>227</v>
      </c>
      <c r="D14" s="38"/>
      <c r="E14" s="39"/>
      <c r="F14" s="38"/>
      <c r="G14" s="38"/>
      <c r="H14" s="38"/>
      <c r="I14" s="79" t="s">
        <v>57</v>
      </c>
      <c r="J14" s="80" t="s">
        <v>370</v>
      </c>
    </row>
    <row r="15" spans="1:10">
      <c r="A15" s="40" t="s">
        <v>308</v>
      </c>
      <c r="B15" s="41"/>
      <c r="C15" s="42"/>
      <c r="D15" s="43">
        <v>138</v>
      </c>
      <c r="E15" s="44">
        <v>46.6</v>
      </c>
      <c r="F15" s="45">
        <v>91.86</v>
      </c>
      <c r="G15" s="46">
        <v>27.22</v>
      </c>
      <c r="H15" s="47">
        <v>21.18</v>
      </c>
      <c r="I15" s="81">
        <f t="shared" ref="I15:I24" si="0">SUM(D15:H15)</f>
        <v>324.86</v>
      </c>
      <c r="J15" s="82" t="s">
        <v>61</v>
      </c>
    </row>
    <row r="16" spans="1:10">
      <c r="A16" s="48" t="s">
        <v>229</v>
      </c>
      <c r="B16" s="49" t="s">
        <v>371</v>
      </c>
      <c r="C16" s="50"/>
      <c r="D16" s="51">
        <v>119</v>
      </c>
      <c r="E16" s="52">
        <v>49.15</v>
      </c>
      <c r="F16" s="53">
        <v>83.25</v>
      </c>
      <c r="G16" s="54">
        <v>25.66</v>
      </c>
      <c r="H16" s="55">
        <v>20.52</v>
      </c>
      <c r="I16" s="83">
        <f t="shared" si="0"/>
        <v>297.58</v>
      </c>
      <c r="J16" s="84" t="s">
        <v>64</v>
      </c>
    </row>
    <row r="17" spans="1:10">
      <c r="A17" s="48" t="s">
        <v>206</v>
      </c>
      <c r="B17" s="49" t="s">
        <v>306</v>
      </c>
      <c r="C17" s="50" t="s">
        <v>85</v>
      </c>
      <c r="D17" s="51">
        <v>129</v>
      </c>
      <c r="E17" s="52">
        <v>43.69</v>
      </c>
      <c r="F17" s="53">
        <v>88.93</v>
      </c>
      <c r="G17" s="54">
        <v>15.07</v>
      </c>
      <c r="H17" s="55">
        <v>11.98</v>
      </c>
      <c r="I17" s="83">
        <f t="shared" si="0"/>
        <v>288.67</v>
      </c>
      <c r="J17" s="84" t="s">
        <v>69</v>
      </c>
    </row>
    <row r="18" spans="1:10">
      <c r="A18" s="48" t="s">
        <v>212</v>
      </c>
      <c r="B18" s="49" t="s">
        <v>27</v>
      </c>
      <c r="C18" s="50" t="s">
        <v>134</v>
      </c>
      <c r="D18" s="51">
        <v>127</v>
      </c>
      <c r="E18" s="52">
        <v>36.2</v>
      </c>
      <c r="F18" s="53">
        <v>71.68</v>
      </c>
      <c r="G18" s="54">
        <v>28.23</v>
      </c>
      <c r="H18" s="55">
        <v>16.84</v>
      </c>
      <c r="I18" s="83">
        <f t="shared" si="0"/>
        <v>279.95</v>
      </c>
      <c r="J18" s="84" t="s">
        <v>72</v>
      </c>
    </row>
    <row r="19" spans="1:10">
      <c r="A19" s="48" t="s">
        <v>205</v>
      </c>
      <c r="B19" s="49" t="s">
        <v>27</v>
      </c>
      <c r="C19" s="50" t="s">
        <v>82</v>
      </c>
      <c r="D19" s="51">
        <v>136</v>
      </c>
      <c r="E19" s="52">
        <v>39.88</v>
      </c>
      <c r="F19" s="53">
        <v>67.96</v>
      </c>
      <c r="G19" s="54">
        <v>19.02</v>
      </c>
      <c r="H19" s="55">
        <v>16.24</v>
      </c>
      <c r="I19" s="83">
        <f t="shared" si="0"/>
        <v>279.1</v>
      </c>
      <c r="J19" s="84" t="s">
        <v>75</v>
      </c>
    </row>
    <row r="20" spans="1:10">
      <c r="A20" s="48" t="s">
        <v>372</v>
      </c>
      <c r="B20" s="49" t="s">
        <v>373</v>
      </c>
      <c r="C20" s="50"/>
      <c r="D20" s="51">
        <v>119</v>
      </c>
      <c r="E20" s="52">
        <v>41.73</v>
      </c>
      <c r="F20" s="53">
        <v>61.88</v>
      </c>
      <c r="G20" s="54">
        <v>28.75</v>
      </c>
      <c r="H20" s="55">
        <v>11.34</v>
      </c>
      <c r="I20" s="83">
        <f t="shared" si="0"/>
        <v>262.7</v>
      </c>
      <c r="J20" s="84" t="s">
        <v>77</v>
      </c>
    </row>
    <row r="21" spans="1:10">
      <c r="A21" s="48" t="s">
        <v>307</v>
      </c>
      <c r="B21" s="49" t="s">
        <v>27</v>
      </c>
      <c r="C21" s="50" t="s">
        <v>79</v>
      </c>
      <c r="D21" s="51">
        <v>118</v>
      </c>
      <c r="E21" s="52">
        <v>36.89</v>
      </c>
      <c r="F21" s="53">
        <v>64.45</v>
      </c>
      <c r="G21" s="54">
        <v>18.19</v>
      </c>
      <c r="H21" s="55">
        <v>23.9</v>
      </c>
      <c r="I21" s="83">
        <f t="shared" si="0"/>
        <v>261.43</v>
      </c>
      <c r="J21" s="84" t="s">
        <v>80</v>
      </c>
    </row>
    <row r="22" spans="1:10">
      <c r="A22" s="48" t="s">
        <v>238</v>
      </c>
      <c r="B22" s="49" t="s">
        <v>27</v>
      </c>
      <c r="C22" s="50" t="s">
        <v>239</v>
      </c>
      <c r="D22" s="51">
        <v>106</v>
      </c>
      <c r="E22" s="52">
        <v>36.87</v>
      </c>
      <c r="F22" s="53">
        <v>74.42</v>
      </c>
      <c r="G22" s="54">
        <v>17.31</v>
      </c>
      <c r="H22" s="55">
        <v>24.55</v>
      </c>
      <c r="I22" s="83">
        <f t="shared" si="0"/>
        <v>259.15</v>
      </c>
      <c r="J22" s="84" t="s">
        <v>83</v>
      </c>
    </row>
    <row r="23" spans="1:10">
      <c r="A23" s="48" t="s">
        <v>374</v>
      </c>
      <c r="B23" s="49"/>
      <c r="C23" s="50"/>
      <c r="D23" s="51">
        <v>107</v>
      </c>
      <c r="E23" s="52">
        <v>39.9</v>
      </c>
      <c r="F23" s="53">
        <v>76.42</v>
      </c>
      <c r="G23" s="54">
        <v>20.75</v>
      </c>
      <c r="H23" s="55">
        <v>11.25</v>
      </c>
      <c r="I23" s="83">
        <f t="shared" si="0"/>
        <v>255.32</v>
      </c>
      <c r="J23" s="84" t="s">
        <v>86</v>
      </c>
    </row>
    <row r="24" spans="1:10">
      <c r="A24" s="48" t="s">
        <v>231</v>
      </c>
      <c r="B24" s="49" t="s">
        <v>27</v>
      </c>
      <c r="C24" s="50" t="s">
        <v>71</v>
      </c>
      <c r="D24" s="51">
        <v>87</v>
      </c>
      <c r="E24" s="52">
        <v>40.4</v>
      </c>
      <c r="F24" s="53">
        <v>81.03</v>
      </c>
      <c r="G24" s="54">
        <v>20</v>
      </c>
      <c r="H24" s="55">
        <v>23</v>
      </c>
      <c r="I24" s="83">
        <f t="shared" si="0"/>
        <v>251.43</v>
      </c>
      <c r="J24" s="84" t="s">
        <v>89</v>
      </c>
    </row>
    <row r="25" spans="1:10">
      <c r="A25" s="48" t="s">
        <v>269</v>
      </c>
      <c r="B25" s="49" t="s">
        <v>27</v>
      </c>
      <c r="C25" s="50" t="s">
        <v>270</v>
      </c>
      <c r="D25" s="88" t="s">
        <v>375</v>
      </c>
      <c r="E25" s="52">
        <v>40.9</v>
      </c>
      <c r="F25" s="53">
        <v>54.63</v>
      </c>
      <c r="G25" s="54">
        <v>14.02</v>
      </c>
      <c r="H25" s="55">
        <v>18.15</v>
      </c>
      <c r="I25" s="83">
        <v>245.7</v>
      </c>
      <c r="J25" s="84" t="s">
        <v>92</v>
      </c>
    </row>
    <row r="26" spans="1:10">
      <c r="A26" s="48" t="s">
        <v>376</v>
      </c>
      <c r="B26" s="49" t="s">
        <v>377</v>
      </c>
      <c r="C26" s="50"/>
      <c r="D26" s="51">
        <v>116</v>
      </c>
      <c r="E26" s="52">
        <v>35.06</v>
      </c>
      <c r="F26" s="53">
        <v>71.32</v>
      </c>
      <c r="G26" s="54">
        <v>19.73</v>
      </c>
      <c r="H26" s="55">
        <v>0</v>
      </c>
      <c r="I26" s="83">
        <f t="shared" ref="I26:I38" si="1">SUM(D26:H26)</f>
        <v>242.11</v>
      </c>
      <c r="J26" s="84" t="s">
        <v>123</v>
      </c>
    </row>
    <row r="27" spans="1:10">
      <c r="A27" s="48" t="s">
        <v>274</v>
      </c>
      <c r="B27" s="49"/>
      <c r="C27" s="50"/>
      <c r="D27" s="51">
        <v>121</v>
      </c>
      <c r="E27" s="52">
        <v>42.65</v>
      </c>
      <c r="F27" s="53">
        <v>32.23</v>
      </c>
      <c r="G27" s="54">
        <v>26.58</v>
      </c>
      <c r="H27" s="55">
        <v>12.14</v>
      </c>
      <c r="I27" s="83">
        <f t="shared" si="1"/>
        <v>234.6</v>
      </c>
      <c r="J27" s="84" t="s">
        <v>124</v>
      </c>
    </row>
    <row r="28" spans="1:10">
      <c r="A28" s="48" t="s">
        <v>257</v>
      </c>
      <c r="B28" s="49" t="s">
        <v>329</v>
      </c>
      <c r="C28" s="50"/>
      <c r="D28" s="51">
        <v>73</v>
      </c>
      <c r="E28" s="52">
        <v>43.61</v>
      </c>
      <c r="F28" s="53">
        <v>65.42</v>
      </c>
      <c r="G28" s="54">
        <v>29.36</v>
      </c>
      <c r="H28" s="55">
        <v>5.6</v>
      </c>
      <c r="I28" s="83">
        <f t="shared" si="1"/>
        <v>216.99</v>
      </c>
      <c r="J28" s="84" t="s">
        <v>125</v>
      </c>
    </row>
    <row r="29" spans="1:10">
      <c r="A29" s="48" t="s">
        <v>240</v>
      </c>
      <c r="B29" s="49" t="s">
        <v>248</v>
      </c>
      <c r="C29" s="50"/>
      <c r="D29" s="51">
        <v>126</v>
      </c>
      <c r="E29" s="52">
        <v>38.96</v>
      </c>
      <c r="F29" s="53">
        <v>29.32</v>
      </c>
      <c r="G29" s="54">
        <v>4.18</v>
      </c>
      <c r="H29" s="55">
        <v>16.42</v>
      </c>
      <c r="I29" s="83">
        <f t="shared" si="1"/>
        <v>214.88</v>
      </c>
      <c r="J29" s="84" t="s">
        <v>172</v>
      </c>
    </row>
    <row r="30" spans="1:10">
      <c r="A30" s="48" t="s">
        <v>254</v>
      </c>
      <c r="B30" s="49" t="s">
        <v>27</v>
      </c>
      <c r="C30" s="50" t="s">
        <v>161</v>
      </c>
      <c r="D30" s="51">
        <v>82</v>
      </c>
      <c r="E30" s="52">
        <v>33.69</v>
      </c>
      <c r="F30" s="53">
        <v>68.93</v>
      </c>
      <c r="G30" s="54">
        <v>21.03</v>
      </c>
      <c r="H30" s="55">
        <v>7.47</v>
      </c>
      <c r="I30" s="83">
        <f t="shared" si="1"/>
        <v>213.12</v>
      </c>
      <c r="J30" s="84" t="s">
        <v>173</v>
      </c>
    </row>
    <row r="31" spans="1:10">
      <c r="A31" s="48" t="s">
        <v>253</v>
      </c>
      <c r="B31" s="49" t="s">
        <v>27</v>
      </c>
      <c r="C31" s="50" t="s">
        <v>122</v>
      </c>
      <c r="D31" s="51">
        <v>101</v>
      </c>
      <c r="E31" s="52">
        <v>36.75</v>
      </c>
      <c r="F31" s="53">
        <v>36.03</v>
      </c>
      <c r="G31" s="54">
        <v>23.24</v>
      </c>
      <c r="H31" s="55">
        <v>9.97</v>
      </c>
      <c r="I31" s="83">
        <f t="shared" si="1"/>
        <v>206.99</v>
      </c>
      <c r="J31" s="84" t="s">
        <v>176</v>
      </c>
    </row>
    <row r="32" spans="1:10">
      <c r="A32" s="48" t="s">
        <v>378</v>
      </c>
      <c r="B32" s="49"/>
      <c r="C32" s="50"/>
      <c r="D32" s="51">
        <v>55</v>
      </c>
      <c r="E32" s="52">
        <v>45.48</v>
      </c>
      <c r="F32" s="53">
        <v>78.6</v>
      </c>
      <c r="G32" s="54">
        <v>9.7</v>
      </c>
      <c r="H32" s="55">
        <v>16.4</v>
      </c>
      <c r="I32" s="83">
        <f t="shared" si="1"/>
        <v>205.18</v>
      </c>
      <c r="J32" s="84" t="s">
        <v>178</v>
      </c>
    </row>
    <row r="33" spans="1:10">
      <c r="A33" s="48" t="s">
        <v>204</v>
      </c>
      <c r="B33" s="49" t="s">
        <v>170</v>
      </c>
      <c r="C33" s="50" t="s">
        <v>171</v>
      </c>
      <c r="D33" s="51">
        <v>77</v>
      </c>
      <c r="E33" s="52">
        <v>33.38</v>
      </c>
      <c r="F33" s="53">
        <v>59.36</v>
      </c>
      <c r="G33" s="54">
        <v>7.24</v>
      </c>
      <c r="H33" s="55">
        <v>12.14</v>
      </c>
      <c r="I33" s="83">
        <f t="shared" si="1"/>
        <v>189.12</v>
      </c>
      <c r="J33" s="84" t="s">
        <v>278</v>
      </c>
    </row>
    <row r="34" spans="1:10">
      <c r="A34" s="48" t="s">
        <v>200</v>
      </c>
      <c r="B34" s="49" t="s">
        <v>27</v>
      </c>
      <c r="C34" s="50" t="s">
        <v>60</v>
      </c>
      <c r="D34" s="48">
        <v>114</v>
      </c>
      <c r="E34" s="52">
        <v>29.9</v>
      </c>
      <c r="F34" s="52">
        <v>2.1</v>
      </c>
      <c r="G34" s="53">
        <v>17</v>
      </c>
      <c r="H34" s="54">
        <v>20.86</v>
      </c>
      <c r="I34" s="83">
        <f t="shared" si="1"/>
        <v>183.86</v>
      </c>
      <c r="J34" s="84" t="s">
        <v>324</v>
      </c>
    </row>
    <row r="35" spans="1:10">
      <c r="A35" s="48" t="s">
        <v>363</v>
      </c>
      <c r="B35" s="49"/>
      <c r="C35" s="50"/>
      <c r="D35" s="51">
        <v>44</v>
      </c>
      <c r="E35" s="52">
        <v>35.08</v>
      </c>
      <c r="F35" s="53">
        <v>40.29</v>
      </c>
      <c r="G35" s="54">
        <v>20.74</v>
      </c>
      <c r="H35" s="55">
        <v>11.11</v>
      </c>
      <c r="I35" s="83">
        <f t="shared" si="1"/>
        <v>151.22</v>
      </c>
      <c r="J35" s="84" t="s">
        <v>340</v>
      </c>
    </row>
    <row r="36" spans="1:10">
      <c r="A36" s="48" t="s">
        <v>379</v>
      </c>
      <c r="B36" s="49" t="s">
        <v>27</v>
      </c>
      <c r="C36" s="50" t="s">
        <v>153</v>
      </c>
      <c r="D36" s="51">
        <v>26</v>
      </c>
      <c r="E36" s="52">
        <v>37.08</v>
      </c>
      <c r="F36" s="53">
        <v>47.26</v>
      </c>
      <c r="G36" s="54">
        <v>11.66</v>
      </c>
      <c r="H36" s="55">
        <v>17.99</v>
      </c>
      <c r="I36" s="83">
        <f t="shared" si="1"/>
        <v>139.99</v>
      </c>
      <c r="J36" s="84" t="s">
        <v>362</v>
      </c>
    </row>
    <row r="37" spans="1:10">
      <c r="A37" s="48" t="s">
        <v>380</v>
      </c>
      <c r="B37" s="49" t="s">
        <v>27</v>
      </c>
      <c r="C37" s="50" t="s">
        <v>381</v>
      </c>
      <c r="D37" s="51">
        <v>67</v>
      </c>
      <c r="E37" s="52">
        <v>23.79</v>
      </c>
      <c r="F37" s="53">
        <v>7.59</v>
      </c>
      <c r="G37" s="54">
        <v>0</v>
      </c>
      <c r="H37" s="55">
        <v>0</v>
      </c>
      <c r="I37" s="83">
        <f t="shared" si="1"/>
        <v>98.38</v>
      </c>
      <c r="J37" s="84" t="s">
        <v>382</v>
      </c>
    </row>
    <row r="38" spans="1:10">
      <c r="A38" s="48" t="s">
        <v>383</v>
      </c>
      <c r="B38" s="49"/>
      <c r="C38" s="50"/>
      <c r="D38" s="51">
        <v>60</v>
      </c>
      <c r="E38" s="52">
        <v>0</v>
      </c>
      <c r="F38" s="53">
        <v>0</v>
      </c>
      <c r="G38" s="54">
        <v>0</v>
      </c>
      <c r="H38" s="55">
        <v>0</v>
      </c>
      <c r="I38" s="83">
        <f t="shared" si="1"/>
        <v>60</v>
      </c>
      <c r="J38" s="84" t="s">
        <v>384</v>
      </c>
    </row>
    <row r="39" ht="13.5" spans="1:10">
      <c r="A39" s="56"/>
      <c r="B39" s="57"/>
      <c r="C39" s="58"/>
      <c r="D39" s="59"/>
      <c r="E39" s="59"/>
      <c r="F39" s="57"/>
      <c r="G39" s="60"/>
      <c r="H39" s="61"/>
      <c r="I39" s="56"/>
      <c r="J39" s="61"/>
    </row>
  </sheetData>
  <mergeCells count="4">
    <mergeCell ref="A1:J1"/>
    <mergeCell ref="I13:J13"/>
    <mergeCell ref="A13:A14"/>
    <mergeCell ref="B13:B14"/>
  </mergeCells>
  <pageMargins left="0.24" right="0.2" top="0.51" bottom="0.98" header="0.35" footer="0.51"/>
  <pageSetup paperSize="9" orientation="portrait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M25" sqref="M25"/>
    </sheetView>
  </sheetViews>
  <sheetFormatPr defaultColWidth="8" defaultRowHeight="12.75"/>
  <cols>
    <col min="1" max="1" width="15.4285714285714" style="1" customWidth="1"/>
    <col min="2" max="2" width="11.8571428571429" style="1" customWidth="1"/>
    <col min="3" max="3" width="6.42857142857143" style="1" customWidth="1"/>
    <col min="4" max="9" width="7.14285714285714" style="1" customWidth="1"/>
    <col min="10" max="10" width="6.85714285714286" style="1" customWidth="1"/>
    <col min="11" max="16384" width="8" style="1"/>
  </cols>
  <sheetData>
    <row r="1" ht="35.25" spans="1:10">
      <c r="A1" s="2" t="s">
        <v>21</v>
      </c>
      <c r="B1" s="3"/>
      <c r="C1" s="3"/>
      <c r="D1" s="3"/>
      <c r="E1" s="3"/>
      <c r="F1" s="3"/>
      <c r="G1" s="3"/>
      <c r="H1" s="3"/>
      <c r="I1" s="3"/>
      <c r="J1" s="62"/>
    </row>
    <row r="2" ht="16.5" spans="1:10">
      <c r="A2" s="4" t="s">
        <v>22</v>
      </c>
      <c r="B2" s="5" t="s">
        <v>366</v>
      </c>
      <c r="C2" s="6"/>
      <c r="D2" s="6"/>
      <c r="E2" s="6"/>
      <c r="F2" s="6"/>
      <c r="G2" s="6"/>
      <c r="H2" s="7"/>
      <c r="I2" s="63" t="s">
        <v>24</v>
      </c>
      <c r="J2" s="64">
        <v>913</v>
      </c>
    </row>
    <row r="3" ht="16.5" spans="1:10">
      <c r="A3" s="8" t="s">
        <v>26</v>
      </c>
      <c r="B3" s="9" t="s">
        <v>27</v>
      </c>
      <c r="C3" s="10"/>
      <c r="D3" s="10"/>
      <c r="E3" s="10"/>
      <c r="F3" s="10"/>
      <c r="G3" s="10"/>
      <c r="H3" s="11"/>
      <c r="I3" s="65" t="s">
        <v>28</v>
      </c>
      <c r="J3" s="64" t="s">
        <v>64</v>
      </c>
    </row>
    <row r="4" ht="16.5" spans="1:10">
      <c r="A4" s="8" t="s">
        <v>30</v>
      </c>
      <c r="B4" s="85">
        <v>39305</v>
      </c>
      <c r="C4" s="10"/>
      <c r="D4" s="10"/>
      <c r="E4" s="10"/>
      <c r="F4" s="10"/>
      <c r="G4" s="10"/>
      <c r="H4" s="11"/>
      <c r="I4" s="65" t="s">
        <v>32</v>
      </c>
      <c r="J4" s="64" t="s">
        <v>69</v>
      </c>
    </row>
    <row r="5" ht="15.75" spans="1:10">
      <c r="A5" s="14" t="s">
        <v>33</v>
      </c>
      <c r="B5" s="15" t="s">
        <v>34</v>
      </c>
      <c r="C5" s="16"/>
      <c r="D5" s="16"/>
      <c r="E5" s="16"/>
      <c r="F5" s="16"/>
      <c r="G5" s="16"/>
      <c r="H5" s="16"/>
      <c r="I5" s="16"/>
      <c r="J5" s="66"/>
    </row>
    <row r="6" ht="15.75" spans="1:10">
      <c r="A6" s="14" t="s">
        <v>35</v>
      </c>
      <c r="B6" s="17"/>
      <c r="C6" s="18"/>
      <c r="D6" s="18"/>
      <c r="E6" s="18"/>
      <c r="F6" s="18"/>
      <c r="G6" s="18"/>
      <c r="H6" s="19"/>
      <c r="I6" s="67" t="s">
        <v>216</v>
      </c>
      <c r="J6" s="68"/>
    </row>
    <row r="7" ht="15.75" spans="1:10">
      <c r="A7" s="20" t="s">
        <v>36</v>
      </c>
      <c r="B7" s="21" t="s">
        <v>37</v>
      </c>
      <c r="C7" s="16"/>
      <c r="D7" s="16"/>
      <c r="E7" s="16"/>
      <c r="F7" s="16"/>
      <c r="G7" s="16"/>
      <c r="H7" s="19"/>
      <c r="I7" s="69" t="s">
        <v>217</v>
      </c>
      <c r="J7" s="70"/>
    </row>
    <row r="8" ht="15.75" spans="1:10">
      <c r="A8" s="20" t="s">
        <v>38</v>
      </c>
      <c r="B8" s="22"/>
      <c r="C8" s="18"/>
      <c r="D8" s="18"/>
      <c r="E8" s="18"/>
      <c r="F8" s="18"/>
      <c r="G8" s="18"/>
      <c r="H8" s="19"/>
      <c r="I8" s="69" t="s">
        <v>218</v>
      </c>
      <c r="J8" s="70"/>
    </row>
    <row r="9" ht="15.75" spans="1:10">
      <c r="A9" s="20" t="s">
        <v>40</v>
      </c>
      <c r="B9" s="22"/>
      <c r="C9" s="18"/>
      <c r="D9" s="18"/>
      <c r="E9" s="18"/>
      <c r="F9" s="18"/>
      <c r="G9" s="18"/>
      <c r="H9" s="10"/>
      <c r="I9" s="71" t="s">
        <v>219</v>
      </c>
      <c r="J9" s="72"/>
    </row>
    <row r="10" ht="15.75" spans="1:10">
      <c r="A10" s="23" t="s">
        <v>42</v>
      </c>
      <c r="B10" s="15"/>
      <c r="C10" s="16"/>
      <c r="D10" s="16"/>
      <c r="E10" s="16"/>
      <c r="F10" s="16"/>
      <c r="G10" s="16"/>
      <c r="H10" s="16"/>
      <c r="I10" s="73"/>
      <c r="J10" s="74"/>
    </row>
    <row r="11" ht="15.75" spans="1:10">
      <c r="A11" s="14" t="s">
        <v>44</v>
      </c>
      <c r="B11" s="22" t="s">
        <v>99</v>
      </c>
      <c r="C11" s="18"/>
      <c r="D11" s="18"/>
      <c r="E11" s="18"/>
      <c r="F11" s="18"/>
      <c r="G11" s="18"/>
      <c r="H11" s="18"/>
      <c r="I11" s="18"/>
      <c r="J11" s="11"/>
    </row>
    <row r="12" ht="16.5" spans="1:10">
      <c r="A12" s="24" t="s">
        <v>46</v>
      </c>
      <c r="B12" s="25" t="s">
        <v>59</v>
      </c>
      <c r="C12" s="16"/>
      <c r="D12" s="16"/>
      <c r="E12" s="16"/>
      <c r="F12" s="26"/>
      <c r="G12" s="27" t="s">
        <v>367</v>
      </c>
      <c r="H12" s="28"/>
      <c r="I12" s="75" t="s">
        <v>385</v>
      </c>
      <c r="J12" s="76"/>
    </row>
    <row r="13" ht="13.5" spans="1:10">
      <c r="A13" s="29" t="s">
        <v>199</v>
      </c>
      <c r="B13" s="30" t="s">
        <v>369</v>
      </c>
      <c r="C13" s="31" t="s">
        <v>221</v>
      </c>
      <c r="D13" s="32" t="s">
        <v>222</v>
      </c>
      <c r="E13" s="33" t="s">
        <v>223</v>
      </c>
      <c r="F13" s="34" t="s">
        <v>224</v>
      </c>
      <c r="G13" s="32" t="s">
        <v>225</v>
      </c>
      <c r="H13" s="32" t="s">
        <v>226</v>
      </c>
      <c r="I13" s="77" t="s">
        <v>56</v>
      </c>
      <c r="J13" s="78"/>
    </row>
    <row r="14" ht="13.5" spans="1:10">
      <c r="A14" s="35"/>
      <c r="B14" s="36"/>
      <c r="C14" s="37" t="s">
        <v>227</v>
      </c>
      <c r="D14" s="38"/>
      <c r="E14" s="39"/>
      <c r="F14" s="38"/>
      <c r="G14" s="38"/>
      <c r="H14" s="38"/>
      <c r="I14" s="79" t="s">
        <v>57</v>
      </c>
      <c r="J14" s="80" t="s">
        <v>370</v>
      </c>
    </row>
    <row r="15" spans="1:10">
      <c r="A15" s="40" t="s">
        <v>193</v>
      </c>
      <c r="B15" s="41" t="s">
        <v>377</v>
      </c>
      <c r="C15" s="42"/>
      <c r="D15" s="43">
        <v>133</v>
      </c>
      <c r="E15" s="44">
        <v>42.72</v>
      </c>
      <c r="F15" s="45">
        <v>107.65</v>
      </c>
      <c r="G15" s="46">
        <v>27.29</v>
      </c>
      <c r="H15" s="47">
        <v>23.74</v>
      </c>
      <c r="I15" s="40">
        <f t="shared" ref="I15:I18" si="0">SUM(D15:H15)</f>
        <v>334.4</v>
      </c>
      <c r="J15" s="82" t="s">
        <v>61</v>
      </c>
    </row>
    <row r="16" spans="1:10">
      <c r="A16" s="48" t="s">
        <v>84</v>
      </c>
      <c r="B16" s="49" t="s">
        <v>306</v>
      </c>
      <c r="C16" s="50" t="s">
        <v>85</v>
      </c>
      <c r="D16" s="51">
        <v>125</v>
      </c>
      <c r="E16" s="52">
        <v>42.74</v>
      </c>
      <c r="F16" s="53">
        <v>104.7</v>
      </c>
      <c r="G16" s="54">
        <v>23.71</v>
      </c>
      <c r="H16" s="55">
        <v>18.39</v>
      </c>
      <c r="I16" s="48">
        <f t="shared" si="0"/>
        <v>314.54</v>
      </c>
      <c r="J16" s="84" t="s">
        <v>64</v>
      </c>
    </row>
    <row r="17" spans="1:10">
      <c r="A17" s="48" t="s">
        <v>220</v>
      </c>
      <c r="B17" s="49" t="s">
        <v>27</v>
      </c>
      <c r="C17" s="50" t="s">
        <v>79</v>
      </c>
      <c r="D17" s="51">
        <v>127</v>
      </c>
      <c r="E17" s="52">
        <v>41.93</v>
      </c>
      <c r="F17" s="53">
        <v>93.62</v>
      </c>
      <c r="G17" s="54">
        <v>23.53</v>
      </c>
      <c r="H17" s="55">
        <v>24.33</v>
      </c>
      <c r="I17" s="48">
        <f t="shared" si="0"/>
        <v>310.41</v>
      </c>
      <c r="J17" s="84" t="s">
        <v>69</v>
      </c>
    </row>
    <row r="18" spans="1:10">
      <c r="A18" s="48" t="s">
        <v>59</v>
      </c>
      <c r="B18" s="49" t="s">
        <v>27</v>
      </c>
      <c r="C18" s="50" t="s">
        <v>60</v>
      </c>
      <c r="D18" s="51">
        <v>130</v>
      </c>
      <c r="E18" s="52">
        <v>34.65</v>
      </c>
      <c r="F18" s="53">
        <v>81.56</v>
      </c>
      <c r="G18" s="54">
        <v>24.18</v>
      </c>
      <c r="H18" s="55">
        <v>22.42</v>
      </c>
      <c r="I18" s="48">
        <f t="shared" si="0"/>
        <v>292.81</v>
      </c>
      <c r="J18" s="84" t="s">
        <v>72</v>
      </c>
    </row>
    <row r="19" spans="1:10">
      <c r="A19" s="48" t="s">
        <v>70</v>
      </c>
      <c r="B19" s="49" t="s">
        <v>27</v>
      </c>
      <c r="C19" s="50" t="s">
        <v>71</v>
      </c>
      <c r="D19" s="88" t="s">
        <v>386</v>
      </c>
      <c r="E19" s="52">
        <v>40.74</v>
      </c>
      <c r="F19" s="53">
        <v>90.02</v>
      </c>
      <c r="G19" s="54">
        <v>25.02</v>
      </c>
      <c r="H19" s="55">
        <v>22.48</v>
      </c>
      <c r="I19" s="48">
        <v>290.26</v>
      </c>
      <c r="J19" s="84" t="s">
        <v>75</v>
      </c>
    </row>
    <row r="20" spans="1:10">
      <c r="A20" s="48" t="s">
        <v>387</v>
      </c>
      <c r="B20" s="49" t="s">
        <v>306</v>
      </c>
      <c r="C20" s="50"/>
      <c r="D20" s="51">
        <v>101</v>
      </c>
      <c r="E20" s="52">
        <v>40.06</v>
      </c>
      <c r="F20" s="53">
        <v>87.88</v>
      </c>
      <c r="G20" s="54">
        <v>28.44</v>
      </c>
      <c r="H20" s="55">
        <v>18.42</v>
      </c>
      <c r="I20" s="48">
        <f t="shared" ref="I20:I32" si="1">SUM(D20:H20)</f>
        <v>275.8</v>
      </c>
      <c r="J20" s="84" t="s">
        <v>77</v>
      </c>
    </row>
    <row r="21" spans="1:10">
      <c r="A21" s="48" t="s">
        <v>81</v>
      </c>
      <c r="B21" s="49" t="s">
        <v>27</v>
      </c>
      <c r="C21" s="50" t="s">
        <v>82</v>
      </c>
      <c r="D21" s="51">
        <v>124</v>
      </c>
      <c r="E21" s="52">
        <v>36.1</v>
      </c>
      <c r="F21" s="53">
        <v>68.9</v>
      </c>
      <c r="G21" s="54">
        <v>23.13</v>
      </c>
      <c r="H21" s="55">
        <v>19.95</v>
      </c>
      <c r="I21" s="48">
        <f t="shared" si="1"/>
        <v>272.08</v>
      </c>
      <c r="J21" s="84" t="s">
        <v>80</v>
      </c>
    </row>
    <row r="22" spans="1:10">
      <c r="A22" s="48" t="s">
        <v>169</v>
      </c>
      <c r="B22" s="49" t="s">
        <v>170</v>
      </c>
      <c r="C22" s="50" t="s">
        <v>171</v>
      </c>
      <c r="D22" s="51">
        <v>102</v>
      </c>
      <c r="E22" s="52">
        <v>36.51</v>
      </c>
      <c r="F22" s="53">
        <v>86.61</v>
      </c>
      <c r="G22" s="54">
        <v>22.67</v>
      </c>
      <c r="H22" s="55">
        <v>24.02</v>
      </c>
      <c r="I22" s="48">
        <f t="shared" si="1"/>
        <v>271.81</v>
      </c>
      <c r="J22" s="84" t="s">
        <v>83</v>
      </c>
    </row>
    <row r="23" spans="1:10">
      <c r="A23" s="48" t="s">
        <v>388</v>
      </c>
      <c r="B23" s="49" t="s">
        <v>27</v>
      </c>
      <c r="C23" s="50" t="s">
        <v>295</v>
      </c>
      <c r="D23" s="51">
        <v>112</v>
      </c>
      <c r="E23" s="52">
        <v>41.32</v>
      </c>
      <c r="F23" s="53">
        <v>77.3</v>
      </c>
      <c r="G23" s="54">
        <v>20.28</v>
      </c>
      <c r="H23" s="55">
        <v>20.76</v>
      </c>
      <c r="I23" s="48">
        <f t="shared" si="1"/>
        <v>271.66</v>
      </c>
      <c r="J23" s="84" t="s">
        <v>86</v>
      </c>
    </row>
    <row r="24" spans="1:10">
      <c r="A24" s="48" t="s">
        <v>389</v>
      </c>
      <c r="B24" s="49" t="s">
        <v>306</v>
      </c>
      <c r="C24" s="50" t="s">
        <v>390</v>
      </c>
      <c r="D24" s="51">
        <v>117</v>
      </c>
      <c r="E24" s="52">
        <v>29.08</v>
      </c>
      <c r="F24" s="53">
        <v>80.73</v>
      </c>
      <c r="G24" s="54">
        <v>22.4</v>
      </c>
      <c r="H24" s="55">
        <v>21.98</v>
      </c>
      <c r="I24" s="48">
        <f t="shared" si="1"/>
        <v>271.19</v>
      </c>
      <c r="J24" s="84" t="s">
        <v>89</v>
      </c>
    </row>
    <row r="25" spans="1:10">
      <c r="A25" s="48" t="s">
        <v>391</v>
      </c>
      <c r="B25" s="49" t="s">
        <v>392</v>
      </c>
      <c r="C25" s="50" t="s">
        <v>393</v>
      </c>
      <c r="D25" s="51">
        <v>120</v>
      </c>
      <c r="E25" s="52">
        <v>33.62</v>
      </c>
      <c r="F25" s="53">
        <v>69.79</v>
      </c>
      <c r="G25" s="54">
        <v>32.41</v>
      </c>
      <c r="H25" s="55">
        <v>5.45</v>
      </c>
      <c r="I25" s="48">
        <f t="shared" si="1"/>
        <v>261.27</v>
      </c>
      <c r="J25" s="84" t="s">
        <v>92</v>
      </c>
    </row>
    <row r="26" spans="1:10">
      <c r="A26" s="48" t="s">
        <v>394</v>
      </c>
      <c r="B26" s="49" t="s">
        <v>377</v>
      </c>
      <c r="C26" s="50"/>
      <c r="D26" s="51">
        <v>125</v>
      </c>
      <c r="E26" s="52">
        <v>27.58</v>
      </c>
      <c r="F26" s="53">
        <v>85.76</v>
      </c>
      <c r="G26" s="54">
        <v>20.98</v>
      </c>
      <c r="H26" s="55">
        <v>0</v>
      </c>
      <c r="I26" s="48">
        <f t="shared" si="1"/>
        <v>259.32</v>
      </c>
      <c r="J26" s="84" t="s">
        <v>123</v>
      </c>
    </row>
    <row r="27" spans="1:10">
      <c r="A27" s="48" t="s">
        <v>395</v>
      </c>
      <c r="B27" s="49" t="s">
        <v>27</v>
      </c>
      <c r="C27" s="50" t="s">
        <v>122</v>
      </c>
      <c r="D27" s="51">
        <v>107</v>
      </c>
      <c r="E27" s="52">
        <v>37.9</v>
      </c>
      <c r="F27" s="53">
        <v>74.94</v>
      </c>
      <c r="G27" s="54">
        <v>18.96</v>
      </c>
      <c r="H27" s="55">
        <v>9.78</v>
      </c>
      <c r="I27" s="48">
        <f t="shared" si="1"/>
        <v>248.58</v>
      </c>
      <c r="J27" s="84" t="s">
        <v>124</v>
      </c>
    </row>
    <row r="28" spans="1:10">
      <c r="A28" s="48" t="s">
        <v>363</v>
      </c>
      <c r="B28" s="49"/>
      <c r="C28" s="50"/>
      <c r="D28" s="51">
        <v>112</v>
      </c>
      <c r="E28" s="52">
        <v>27.21</v>
      </c>
      <c r="F28" s="53">
        <v>76.67</v>
      </c>
      <c r="G28" s="54">
        <v>17.96</v>
      </c>
      <c r="H28" s="55">
        <v>12.12</v>
      </c>
      <c r="I28" s="48">
        <f t="shared" si="1"/>
        <v>245.96</v>
      </c>
      <c r="J28" s="84" t="s">
        <v>125</v>
      </c>
    </row>
    <row r="29" spans="1:10">
      <c r="A29" s="48" t="s">
        <v>101</v>
      </c>
      <c r="B29" s="49" t="s">
        <v>27</v>
      </c>
      <c r="C29" s="50" t="s">
        <v>151</v>
      </c>
      <c r="D29" s="51">
        <v>115</v>
      </c>
      <c r="E29" s="52">
        <v>32.55</v>
      </c>
      <c r="F29" s="53">
        <v>65.77</v>
      </c>
      <c r="G29" s="54">
        <v>27.71</v>
      </c>
      <c r="H29" s="55">
        <v>0.25</v>
      </c>
      <c r="I29" s="48">
        <f t="shared" si="1"/>
        <v>241.28</v>
      </c>
      <c r="J29" s="84" t="s">
        <v>172</v>
      </c>
    </row>
    <row r="30" spans="1:10">
      <c r="A30" s="48" t="s">
        <v>133</v>
      </c>
      <c r="B30" s="49" t="s">
        <v>27</v>
      </c>
      <c r="C30" s="50" t="s">
        <v>134</v>
      </c>
      <c r="D30" s="51">
        <v>70</v>
      </c>
      <c r="E30" s="52">
        <v>37.42</v>
      </c>
      <c r="F30" s="53">
        <v>94.17</v>
      </c>
      <c r="G30" s="54">
        <v>15.15</v>
      </c>
      <c r="H30" s="55">
        <v>15.64</v>
      </c>
      <c r="I30" s="48">
        <f t="shared" si="1"/>
        <v>232.38</v>
      </c>
      <c r="J30" s="84" t="s">
        <v>173</v>
      </c>
    </row>
    <row r="31" spans="1:10">
      <c r="A31" s="48" t="s">
        <v>152</v>
      </c>
      <c r="B31" s="49" t="s">
        <v>27</v>
      </c>
      <c r="C31" s="50" t="s">
        <v>153</v>
      </c>
      <c r="D31" s="48">
        <v>35</v>
      </c>
      <c r="E31" s="52">
        <v>40.59</v>
      </c>
      <c r="F31" s="52">
        <v>75.59</v>
      </c>
      <c r="G31" s="53">
        <v>6.52</v>
      </c>
      <c r="H31" s="54">
        <v>19.2</v>
      </c>
      <c r="I31" s="48">
        <f t="shared" si="1"/>
        <v>176.9</v>
      </c>
      <c r="J31" s="84" t="s">
        <v>176</v>
      </c>
    </row>
    <row r="32" spans="1:10">
      <c r="A32" s="48" t="s">
        <v>396</v>
      </c>
      <c r="B32" s="49" t="s">
        <v>27</v>
      </c>
      <c r="C32" s="50" t="s">
        <v>381</v>
      </c>
      <c r="D32" s="51">
        <v>87</v>
      </c>
      <c r="E32" s="52">
        <v>3.61</v>
      </c>
      <c r="F32" s="53">
        <v>45.36</v>
      </c>
      <c r="G32" s="54">
        <v>0</v>
      </c>
      <c r="H32" s="55">
        <v>0</v>
      </c>
      <c r="I32" s="48">
        <f t="shared" si="1"/>
        <v>135.97</v>
      </c>
      <c r="J32" s="84" t="s">
        <v>178</v>
      </c>
    </row>
    <row r="33" spans="1:10">
      <c r="A33" s="48"/>
      <c r="B33" s="49"/>
      <c r="C33" s="50"/>
      <c r="D33" s="51"/>
      <c r="E33" s="51"/>
      <c r="F33" s="49"/>
      <c r="G33" s="86"/>
      <c r="H33" s="87"/>
      <c r="I33" s="48"/>
      <c r="J33" s="84"/>
    </row>
    <row r="34" spans="1:10">
      <c r="A34" s="48"/>
      <c r="B34" s="49"/>
      <c r="C34" s="50"/>
      <c r="D34" s="51"/>
      <c r="E34" s="51"/>
      <c r="F34" s="49"/>
      <c r="G34" s="86"/>
      <c r="H34" s="87"/>
      <c r="I34" s="48"/>
      <c r="J34" s="84"/>
    </row>
    <row r="35" ht="13.5" spans="1:10">
      <c r="A35" s="56"/>
      <c r="B35" s="57"/>
      <c r="C35" s="58"/>
      <c r="D35" s="59"/>
      <c r="E35" s="59"/>
      <c r="F35" s="57"/>
      <c r="G35" s="60"/>
      <c r="H35" s="61"/>
      <c r="I35" s="56"/>
      <c r="J35" s="61"/>
    </row>
  </sheetData>
  <mergeCells count="4">
    <mergeCell ref="A1:J1"/>
    <mergeCell ref="I13:J13"/>
    <mergeCell ref="A13:A14"/>
    <mergeCell ref="B13:B14"/>
  </mergeCells>
  <pageMargins left="0.28" right="0.28" top="0.47" bottom="0.98" header="0.28" footer="0.51"/>
  <pageSetup paperSize="9" orientation="portrait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M27" sqref="M27"/>
    </sheetView>
  </sheetViews>
  <sheetFormatPr defaultColWidth="8" defaultRowHeight="12.75"/>
  <cols>
    <col min="1" max="1" width="15.8571428571429" style="1" customWidth="1"/>
    <col min="2" max="2" width="11.1428571428571" style="1" customWidth="1"/>
    <col min="3" max="3" width="6.42857142857143" style="1" customWidth="1"/>
    <col min="4" max="9" width="7.57142857142857" style="1" customWidth="1"/>
    <col min="10" max="10" width="5.71428571428571" style="1" customWidth="1"/>
    <col min="11" max="16384" width="8" style="1"/>
  </cols>
  <sheetData>
    <row r="1" ht="35.25" spans="1:10">
      <c r="A1" s="2" t="s">
        <v>21</v>
      </c>
      <c r="B1" s="3"/>
      <c r="C1" s="3"/>
      <c r="D1" s="3"/>
      <c r="E1" s="3"/>
      <c r="F1" s="3"/>
      <c r="G1" s="3"/>
      <c r="H1" s="3"/>
      <c r="I1" s="3"/>
      <c r="J1" s="62"/>
    </row>
    <row r="2" ht="16.5" spans="1:10">
      <c r="A2" s="4" t="s">
        <v>22</v>
      </c>
      <c r="B2" s="5" t="s">
        <v>366</v>
      </c>
      <c r="C2" s="6"/>
      <c r="D2" s="6"/>
      <c r="E2" s="6"/>
      <c r="F2" s="6"/>
      <c r="G2" s="6"/>
      <c r="H2" s="7"/>
      <c r="I2" s="63" t="s">
        <v>24</v>
      </c>
      <c r="J2" s="64">
        <v>912</v>
      </c>
    </row>
    <row r="3" ht="16.5" spans="1:10">
      <c r="A3" s="8" t="s">
        <v>26</v>
      </c>
      <c r="B3" s="9" t="s">
        <v>27</v>
      </c>
      <c r="C3" s="10"/>
      <c r="D3" s="10"/>
      <c r="E3" s="10"/>
      <c r="F3" s="10"/>
      <c r="G3" s="10"/>
      <c r="H3" s="11"/>
      <c r="I3" s="65" t="s">
        <v>28</v>
      </c>
      <c r="J3" s="64" t="s">
        <v>64</v>
      </c>
    </row>
    <row r="4" ht="16.5" spans="1:10">
      <c r="A4" s="8" t="s">
        <v>30</v>
      </c>
      <c r="B4" s="85">
        <v>39284</v>
      </c>
      <c r="C4" s="10"/>
      <c r="D4" s="10"/>
      <c r="E4" s="10"/>
      <c r="F4" s="10"/>
      <c r="G4" s="10"/>
      <c r="H4" s="11"/>
      <c r="I4" s="65" t="s">
        <v>32</v>
      </c>
      <c r="J4" s="64" t="s">
        <v>64</v>
      </c>
    </row>
    <row r="5" ht="15.75" spans="1:10">
      <c r="A5" s="14" t="s">
        <v>33</v>
      </c>
      <c r="B5" s="15" t="s">
        <v>34</v>
      </c>
      <c r="C5" s="16"/>
      <c r="D5" s="16"/>
      <c r="E5" s="16"/>
      <c r="F5" s="16"/>
      <c r="G5" s="16"/>
      <c r="H5" s="16"/>
      <c r="I5" s="16"/>
      <c r="J5" s="66"/>
    </row>
    <row r="6" ht="15.75" spans="1:10">
      <c r="A6" s="14" t="s">
        <v>35</v>
      </c>
      <c r="B6" s="17"/>
      <c r="C6" s="18"/>
      <c r="D6" s="18"/>
      <c r="E6" s="18"/>
      <c r="F6" s="18"/>
      <c r="G6" s="18"/>
      <c r="H6" s="19"/>
      <c r="I6" s="67" t="s">
        <v>216</v>
      </c>
      <c r="J6" s="68"/>
    </row>
    <row r="7" ht="15.75" spans="1:10">
      <c r="A7" s="20" t="s">
        <v>36</v>
      </c>
      <c r="B7" s="21" t="s">
        <v>37</v>
      </c>
      <c r="C7" s="16"/>
      <c r="D7" s="16"/>
      <c r="E7" s="16"/>
      <c r="F7" s="16"/>
      <c r="G7" s="16"/>
      <c r="H7" s="19"/>
      <c r="I7" s="69" t="s">
        <v>217</v>
      </c>
      <c r="J7" s="70"/>
    </row>
    <row r="8" ht="15.75" spans="1:10">
      <c r="A8" s="20" t="s">
        <v>38</v>
      </c>
      <c r="B8" s="22"/>
      <c r="C8" s="18"/>
      <c r="D8" s="18"/>
      <c r="E8" s="18"/>
      <c r="F8" s="18"/>
      <c r="G8" s="18"/>
      <c r="H8" s="19"/>
      <c r="I8" s="69" t="s">
        <v>218</v>
      </c>
      <c r="J8" s="70"/>
    </row>
    <row r="9" ht="15.75" spans="1:10">
      <c r="A9" s="20" t="s">
        <v>40</v>
      </c>
      <c r="B9" s="22"/>
      <c r="C9" s="18"/>
      <c r="D9" s="18"/>
      <c r="E9" s="18"/>
      <c r="F9" s="18"/>
      <c r="G9" s="18"/>
      <c r="H9" s="10"/>
      <c r="I9" s="71" t="s">
        <v>219</v>
      </c>
      <c r="J9" s="72"/>
    </row>
    <row r="10" ht="15.75" spans="1:10">
      <c r="A10" s="23" t="s">
        <v>42</v>
      </c>
      <c r="B10" s="15"/>
      <c r="C10" s="16"/>
      <c r="D10" s="16"/>
      <c r="E10" s="16"/>
      <c r="F10" s="16"/>
      <c r="G10" s="16"/>
      <c r="H10" s="16"/>
      <c r="I10" s="73"/>
      <c r="J10" s="74"/>
    </row>
    <row r="11" ht="15.75" spans="1:10">
      <c r="A11" s="14" t="s">
        <v>44</v>
      </c>
      <c r="B11" s="22" t="s">
        <v>258</v>
      </c>
      <c r="C11" s="18"/>
      <c r="D11" s="18"/>
      <c r="E11" s="18"/>
      <c r="F11" s="18"/>
      <c r="G11" s="18"/>
      <c r="H11" s="18"/>
      <c r="I11" s="18"/>
      <c r="J11" s="11"/>
    </row>
    <row r="12" ht="16.5" spans="1:10">
      <c r="A12" s="24" t="s">
        <v>46</v>
      </c>
      <c r="B12" s="25" t="s">
        <v>99</v>
      </c>
      <c r="C12" s="16"/>
      <c r="D12" s="16"/>
      <c r="E12" s="16"/>
      <c r="F12" s="26"/>
      <c r="G12" s="27" t="s">
        <v>367</v>
      </c>
      <c r="H12" s="28"/>
      <c r="I12" s="75" t="s">
        <v>397</v>
      </c>
      <c r="J12" s="76"/>
    </row>
    <row r="13" ht="13.5" spans="1:10">
      <c r="A13" s="29" t="s">
        <v>199</v>
      </c>
      <c r="B13" s="30" t="s">
        <v>369</v>
      </c>
      <c r="C13" s="31" t="s">
        <v>221</v>
      </c>
      <c r="D13" s="32" t="s">
        <v>222</v>
      </c>
      <c r="E13" s="33" t="s">
        <v>223</v>
      </c>
      <c r="F13" s="34" t="s">
        <v>224</v>
      </c>
      <c r="G13" s="32" t="s">
        <v>225</v>
      </c>
      <c r="H13" s="32" t="s">
        <v>226</v>
      </c>
      <c r="I13" s="77" t="s">
        <v>56</v>
      </c>
      <c r="J13" s="78"/>
    </row>
    <row r="14" ht="13.5" spans="1:10">
      <c r="A14" s="35"/>
      <c r="B14" s="36"/>
      <c r="C14" s="37" t="s">
        <v>227</v>
      </c>
      <c r="D14" s="38"/>
      <c r="E14" s="39"/>
      <c r="F14" s="38"/>
      <c r="G14" s="38"/>
      <c r="H14" s="38"/>
      <c r="I14" s="79" t="s">
        <v>57</v>
      </c>
      <c r="J14" s="80" t="s">
        <v>370</v>
      </c>
    </row>
    <row r="15" spans="1:10">
      <c r="A15" s="40" t="s">
        <v>206</v>
      </c>
      <c r="B15" s="41" t="s">
        <v>306</v>
      </c>
      <c r="C15" s="42" t="s">
        <v>85</v>
      </c>
      <c r="D15" s="43">
        <v>128</v>
      </c>
      <c r="E15" s="44">
        <v>42.24</v>
      </c>
      <c r="F15" s="45">
        <v>91.32</v>
      </c>
      <c r="G15" s="46">
        <v>26.29</v>
      </c>
      <c r="H15" s="47">
        <v>2.75</v>
      </c>
      <c r="I15" s="81">
        <f t="shared" ref="I15:I27" si="0">SUM(D15:H15)</f>
        <v>290.6</v>
      </c>
      <c r="J15" s="82" t="s">
        <v>61</v>
      </c>
    </row>
    <row r="16" spans="1:10">
      <c r="A16" s="48" t="s">
        <v>307</v>
      </c>
      <c r="B16" s="49" t="s">
        <v>27</v>
      </c>
      <c r="C16" s="50" t="s">
        <v>79</v>
      </c>
      <c r="D16" s="51">
        <v>121</v>
      </c>
      <c r="E16" s="52">
        <v>42.17</v>
      </c>
      <c r="F16" s="53">
        <v>47.26</v>
      </c>
      <c r="G16" s="54">
        <v>25.98</v>
      </c>
      <c r="H16" s="55">
        <v>19.92</v>
      </c>
      <c r="I16" s="83">
        <f t="shared" si="0"/>
        <v>256.33</v>
      </c>
      <c r="J16" s="84" t="s">
        <v>64</v>
      </c>
    </row>
    <row r="17" spans="1:10">
      <c r="A17" s="48" t="s">
        <v>205</v>
      </c>
      <c r="B17" s="49" t="s">
        <v>27</v>
      </c>
      <c r="C17" s="50" t="s">
        <v>82</v>
      </c>
      <c r="D17" s="51">
        <v>124</v>
      </c>
      <c r="E17" s="52">
        <v>24.73</v>
      </c>
      <c r="F17" s="53">
        <v>70.7</v>
      </c>
      <c r="G17" s="54">
        <v>21.51</v>
      </c>
      <c r="H17" s="55">
        <v>10.77</v>
      </c>
      <c r="I17" s="83">
        <f t="shared" si="0"/>
        <v>251.71</v>
      </c>
      <c r="J17" s="84" t="s">
        <v>69</v>
      </c>
    </row>
    <row r="18" spans="1:10">
      <c r="A18" s="48" t="s">
        <v>300</v>
      </c>
      <c r="B18" s="49" t="s">
        <v>27</v>
      </c>
      <c r="C18" s="50" t="s">
        <v>151</v>
      </c>
      <c r="D18" s="51">
        <v>111</v>
      </c>
      <c r="E18" s="52">
        <v>30.01</v>
      </c>
      <c r="F18" s="53">
        <v>68.92</v>
      </c>
      <c r="G18" s="54">
        <v>17.05</v>
      </c>
      <c r="H18" s="55">
        <v>17.28</v>
      </c>
      <c r="I18" s="83">
        <f t="shared" si="0"/>
        <v>244.26</v>
      </c>
      <c r="J18" s="84" t="s">
        <v>72</v>
      </c>
    </row>
    <row r="19" spans="1:10">
      <c r="A19" s="48" t="s">
        <v>231</v>
      </c>
      <c r="B19" s="49" t="s">
        <v>27</v>
      </c>
      <c r="C19" s="50" t="s">
        <v>71</v>
      </c>
      <c r="D19" s="51">
        <v>123</v>
      </c>
      <c r="E19" s="52">
        <v>28.09</v>
      </c>
      <c r="F19" s="53">
        <v>48.04</v>
      </c>
      <c r="G19" s="54">
        <v>25.65</v>
      </c>
      <c r="H19" s="55">
        <v>19.18</v>
      </c>
      <c r="I19" s="83">
        <f t="shared" si="0"/>
        <v>243.96</v>
      </c>
      <c r="J19" s="84" t="s">
        <v>75</v>
      </c>
    </row>
    <row r="20" spans="1:10">
      <c r="A20" s="48" t="s">
        <v>253</v>
      </c>
      <c r="B20" s="49" t="s">
        <v>27</v>
      </c>
      <c r="C20" s="50" t="s">
        <v>122</v>
      </c>
      <c r="D20" s="51">
        <v>120</v>
      </c>
      <c r="E20" s="52">
        <v>30.15</v>
      </c>
      <c r="F20" s="53">
        <v>48.38</v>
      </c>
      <c r="G20" s="54">
        <v>17.87</v>
      </c>
      <c r="H20" s="55">
        <v>27.27</v>
      </c>
      <c r="I20" s="83">
        <f t="shared" si="0"/>
        <v>243.67</v>
      </c>
      <c r="J20" s="84" t="s">
        <v>77</v>
      </c>
    </row>
    <row r="21" spans="1:10">
      <c r="A21" s="48" t="s">
        <v>398</v>
      </c>
      <c r="B21" s="49" t="s">
        <v>399</v>
      </c>
      <c r="C21" s="50" t="s">
        <v>400</v>
      </c>
      <c r="D21" s="51">
        <v>127</v>
      </c>
      <c r="E21" s="52">
        <v>24.09</v>
      </c>
      <c r="F21" s="53">
        <v>58.36</v>
      </c>
      <c r="G21" s="54">
        <v>19.57</v>
      </c>
      <c r="H21" s="55">
        <v>5.58</v>
      </c>
      <c r="I21" s="83">
        <f t="shared" si="0"/>
        <v>234.6</v>
      </c>
      <c r="J21" s="84" t="s">
        <v>80</v>
      </c>
    </row>
    <row r="22" spans="1:10">
      <c r="A22" s="48" t="s">
        <v>251</v>
      </c>
      <c r="B22" s="49" t="s">
        <v>27</v>
      </c>
      <c r="C22" s="50" t="s">
        <v>295</v>
      </c>
      <c r="D22" s="51">
        <v>79</v>
      </c>
      <c r="E22" s="52">
        <v>34.54</v>
      </c>
      <c r="F22" s="53">
        <v>65.41</v>
      </c>
      <c r="G22" s="54">
        <v>23.67</v>
      </c>
      <c r="H22" s="55">
        <v>21.26</v>
      </c>
      <c r="I22" s="83">
        <f t="shared" si="0"/>
        <v>223.88</v>
      </c>
      <c r="J22" s="84" t="s">
        <v>83</v>
      </c>
    </row>
    <row r="23" spans="1:10">
      <c r="A23" s="48" t="s">
        <v>401</v>
      </c>
      <c r="B23" s="49" t="s">
        <v>399</v>
      </c>
      <c r="C23" s="50" t="s">
        <v>402</v>
      </c>
      <c r="D23" s="51">
        <v>129</v>
      </c>
      <c r="E23" s="52">
        <v>37.5</v>
      </c>
      <c r="F23" s="53">
        <v>31.18</v>
      </c>
      <c r="G23" s="54">
        <v>4.55</v>
      </c>
      <c r="H23" s="55">
        <v>12.53</v>
      </c>
      <c r="I23" s="83">
        <f t="shared" si="0"/>
        <v>214.76</v>
      </c>
      <c r="J23" s="84" t="s">
        <v>86</v>
      </c>
    </row>
    <row r="24" spans="1:10">
      <c r="A24" s="48" t="s">
        <v>238</v>
      </c>
      <c r="B24" s="49" t="s">
        <v>27</v>
      </c>
      <c r="C24" s="50" t="s">
        <v>239</v>
      </c>
      <c r="D24" s="51">
        <v>102</v>
      </c>
      <c r="E24" s="52">
        <v>23.87</v>
      </c>
      <c r="F24" s="53">
        <v>20.71</v>
      </c>
      <c r="G24" s="54">
        <v>25.36</v>
      </c>
      <c r="H24" s="55">
        <v>21.86</v>
      </c>
      <c r="I24" s="83">
        <f t="shared" si="0"/>
        <v>193.8</v>
      </c>
      <c r="J24" s="84" t="s">
        <v>89</v>
      </c>
    </row>
    <row r="25" spans="1:10">
      <c r="A25" s="48" t="s">
        <v>261</v>
      </c>
      <c r="B25" s="49" t="s">
        <v>27</v>
      </c>
      <c r="C25" s="50" t="s">
        <v>118</v>
      </c>
      <c r="D25" s="51">
        <v>62</v>
      </c>
      <c r="E25" s="52">
        <v>34.63</v>
      </c>
      <c r="F25" s="53">
        <v>33.3</v>
      </c>
      <c r="G25" s="54">
        <v>29.31</v>
      </c>
      <c r="H25" s="55">
        <v>25.81</v>
      </c>
      <c r="I25" s="83">
        <f t="shared" si="0"/>
        <v>185.05</v>
      </c>
      <c r="J25" s="84" t="s">
        <v>92</v>
      </c>
    </row>
    <row r="26" spans="1:10">
      <c r="A26" s="48" t="s">
        <v>293</v>
      </c>
      <c r="B26" s="49"/>
      <c r="C26" s="50"/>
      <c r="D26" s="51">
        <v>88</v>
      </c>
      <c r="E26" s="52">
        <v>13.4</v>
      </c>
      <c r="F26" s="53">
        <v>22.3</v>
      </c>
      <c r="G26" s="54">
        <v>9.38</v>
      </c>
      <c r="H26" s="55">
        <v>9.02</v>
      </c>
      <c r="I26" s="83">
        <f t="shared" si="0"/>
        <v>142.1</v>
      </c>
      <c r="J26" s="84" t="s">
        <v>123</v>
      </c>
    </row>
    <row r="27" spans="1:10">
      <c r="A27" s="48" t="s">
        <v>380</v>
      </c>
      <c r="B27" s="49" t="s">
        <v>27</v>
      </c>
      <c r="C27" s="50" t="s">
        <v>381</v>
      </c>
      <c r="D27" s="51">
        <v>52</v>
      </c>
      <c r="E27" s="52">
        <v>12.74</v>
      </c>
      <c r="F27" s="53">
        <v>25.93</v>
      </c>
      <c r="G27" s="54">
        <v>13.5</v>
      </c>
      <c r="H27" s="55">
        <v>0</v>
      </c>
      <c r="I27" s="83">
        <f t="shared" si="0"/>
        <v>104.17</v>
      </c>
      <c r="J27" s="84" t="s">
        <v>124</v>
      </c>
    </row>
    <row r="28" spans="1:10">
      <c r="A28" s="48"/>
      <c r="B28" s="49"/>
      <c r="C28" s="50"/>
      <c r="D28" s="51"/>
      <c r="E28" s="51"/>
      <c r="F28" s="49"/>
      <c r="G28" s="86"/>
      <c r="H28" s="87"/>
      <c r="I28" s="48"/>
      <c r="J28" s="84"/>
    </row>
    <row r="29" spans="1:10">
      <c r="A29" s="48"/>
      <c r="B29" s="49"/>
      <c r="C29" s="50"/>
      <c r="D29" s="51"/>
      <c r="E29" s="51"/>
      <c r="F29" s="49"/>
      <c r="G29" s="86"/>
      <c r="H29" s="87"/>
      <c r="I29" s="48"/>
      <c r="J29" s="84"/>
    </row>
    <row r="30" spans="1:10">
      <c r="A30" s="48"/>
      <c r="B30" s="49"/>
      <c r="C30" s="50"/>
      <c r="D30" s="51"/>
      <c r="E30" s="51"/>
      <c r="F30" s="49"/>
      <c r="G30" s="86"/>
      <c r="H30" s="87"/>
      <c r="I30" s="48"/>
      <c r="J30" s="84"/>
    </row>
    <row r="31" spans="1:10">
      <c r="A31" s="48"/>
      <c r="B31" s="49"/>
      <c r="C31" s="50"/>
      <c r="D31" s="51"/>
      <c r="E31" s="51"/>
      <c r="F31" s="49"/>
      <c r="G31" s="86"/>
      <c r="H31" s="87"/>
      <c r="I31" s="48"/>
      <c r="J31" s="84"/>
    </row>
    <row r="32" spans="1:10">
      <c r="A32" s="48"/>
      <c r="B32" s="49"/>
      <c r="C32" s="50"/>
      <c r="D32" s="51"/>
      <c r="E32" s="51"/>
      <c r="F32" s="49"/>
      <c r="G32" s="86"/>
      <c r="H32" s="87"/>
      <c r="I32" s="48"/>
      <c r="J32" s="84"/>
    </row>
    <row r="33" spans="1:10">
      <c r="A33" s="48"/>
      <c r="B33" s="49"/>
      <c r="C33" s="50"/>
      <c r="D33" s="51"/>
      <c r="E33" s="51"/>
      <c r="F33" s="49"/>
      <c r="G33" s="86"/>
      <c r="H33" s="87"/>
      <c r="I33" s="48"/>
      <c r="J33" s="84"/>
    </row>
    <row r="34" spans="1:10">
      <c r="A34" s="48"/>
      <c r="B34" s="49"/>
      <c r="C34" s="50"/>
      <c r="D34" s="51"/>
      <c r="E34" s="51"/>
      <c r="F34" s="49"/>
      <c r="G34" s="86"/>
      <c r="H34" s="87"/>
      <c r="I34" s="48"/>
      <c r="J34" s="84"/>
    </row>
    <row r="35" ht="13.5" spans="1:10">
      <c r="A35" s="56"/>
      <c r="B35" s="57"/>
      <c r="C35" s="58"/>
      <c r="D35" s="59"/>
      <c r="E35" s="59"/>
      <c r="F35" s="57"/>
      <c r="G35" s="60"/>
      <c r="H35" s="61"/>
      <c r="I35" s="56"/>
      <c r="J35" s="61"/>
    </row>
  </sheetData>
  <mergeCells count="4">
    <mergeCell ref="A1:J1"/>
    <mergeCell ref="I13:J13"/>
    <mergeCell ref="A13:A14"/>
    <mergeCell ref="B13:B14"/>
  </mergeCells>
  <pageMargins left="0.28" right="0.24" top="0.43" bottom="0.98" header="0.28" footer="0.51"/>
  <pageSetup paperSize="9" orientation="portrait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M18" sqref="M18"/>
    </sheetView>
  </sheetViews>
  <sheetFormatPr defaultColWidth="8" defaultRowHeight="12.75"/>
  <cols>
    <col min="1" max="1" width="16" style="1" customWidth="1"/>
    <col min="2" max="2" width="10.5714285714286" style="1" customWidth="1"/>
    <col min="3" max="3" width="6.42857142857143" style="1" customWidth="1"/>
    <col min="4" max="9" width="7.85714285714286" style="1" customWidth="1"/>
    <col min="10" max="10" width="5.71428571428571" style="1" customWidth="1"/>
    <col min="11" max="16384" width="8" style="1"/>
  </cols>
  <sheetData>
    <row r="1" ht="35.25" spans="1:10">
      <c r="A1" s="2" t="s">
        <v>21</v>
      </c>
      <c r="B1" s="3"/>
      <c r="C1" s="3"/>
      <c r="D1" s="3"/>
      <c r="E1" s="3"/>
      <c r="F1" s="3"/>
      <c r="G1" s="3"/>
      <c r="H1" s="3"/>
      <c r="I1" s="3"/>
      <c r="J1" s="62"/>
    </row>
    <row r="2" ht="16.5" spans="1:10">
      <c r="A2" s="4" t="s">
        <v>22</v>
      </c>
      <c r="B2" s="5" t="s">
        <v>366</v>
      </c>
      <c r="C2" s="6"/>
      <c r="D2" s="6"/>
      <c r="E2" s="6"/>
      <c r="F2" s="6"/>
      <c r="G2" s="6"/>
      <c r="H2" s="7"/>
      <c r="I2" s="63" t="s">
        <v>24</v>
      </c>
      <c r="J2" s="64">
        <v>905</v>
      </c>
    </row>
    <row r="3" ht="16.5" spans="1:10">
      <c r="A3" s="8" t="s">
        <v>26</v>
      </c>
      <c r="B3" s="9" t="s">
        <v>27</v>
      </c>
      <c r="C3" s="10"/>
      <c r="D3" s="10"/>
      <c r="E3" s="10"/>
      <c r="F3" s="10"/>
      <c r="G3" s="10"/>
      <c r="H3" s="11"/>
      <c r="I3" s="65" t="s">
        <v>28</v>
      </c>
      <c r="J3" s="64" t="s">
        <v>64</v>
      </c>
    </row>
    <row r="4" ht="16.5" spans="1:10">
      <c r="A4" s="8" t="s">
        <v>30</v>
      </c>
      <c r="B4" s="12">
        <v>39186</v>
      </c>
      <c r="C4" s="13"/>
      <c r="D4" s="10"/>
      <c r="E4" s="10"/>
      <c r="F4" s="10"/>
      <c r="G4" s="10"/>
      <c r="H4" s="11"/>
      <c r="I4" s="65" t="s">
        <v>32</v>
      </c>
      <c r="J4" s="64" t="s">
        <v>61</v>
      </c>
    </row>
    <row r="5" ht="15.75" spans="1:10">
      <c r="A5" s="14" t="s">
        <v>33</v>
      </c>
      <c r="B5" s="15" t="s">
        <v>34</v>
      </c>
      <c r="C5" s="16"/>
      <c r="D5" s="16"/>
      <c r="E5" s="16"/>
      <c r="F5" s="16"/>
      <c r="G5" s="16"/>
      <c r="H5" s="16"/>
      <c r="I5" s="16"/>
      <c r="J5" s="66"/>
    </row>
    <row r="6" ht="15.75" spans="1:10">
      <c r="A6" s="14" t="s">
        <v>35</v>
      </c>
      <c r="B6" s="17"/>
      <c r="C6" s="18"/>
      <c r="D6" s="18"/>
      <c r="E6" s="18"/>
      <c r="F6" s="18"/>
      <c r="G6" s="18"/>
      <c r="H6" s="19"/>
      <c r="I6" s="67" t="s">
        <v>216</v>
      </c>
      <c r="J6" s="68"/>
    </row>
    <row r="7" ht="15.75" spans="1:10">
      <c r="A7" s="20" t="s">
        <v>36</v>
      </c>
      <c r="B7" s="21" t="s">
        <v>37</v>
      </c>
      <c r="C7" s="16"/>
      <c r="D7" s="16"/>
      <c r="E7" s="16"/>
      <c r="F7" s="16"/>
      <c r="G7" s="16"/>
      <c r="H7" s="19"/>
      <c r="I7" s="69" t="s">
        <v>217</v>
      </c>
      <c r="J7" s="70"/>
    </row>
    <row r="8" ht="15.75" spans="1:10">
      <c r="A8" s="20" t="s">
        <v>38</v>
      </c>
      <c r="B8" s="22"/>
      <c r="C8" s="18"/>
      <c r="D8" s="18"/>
      <c r="E8" s="18"/>
      <c r="F8" s="18"/>
      <c r="G8" s="18"/>
      <c r="H8" s="19"/>
      <c r="I8" s="69" t="s">
        <v>218</v>
      </c>
      <c r="J8" s="70"/>
    </row>
    <row r="9" ht="15.75" spans="1:10">
      <c r="A9" s="20" t="s">
        <v>40</v>
      </c>
      <c r="B9" s="22"/>
      <c r="C9" s="18"/>
      <c r="D9" s="18"/>
      <c r="E9" s="18"/>
      <c r="F9" s="18"/>
      <c r="G9" s="18"/>
      <c r="H9" s="10"/>
      <c r="I9" s="71" t="s">
        <v>219</v>
      </c>
      <c r="J9" s="72"/>
    </row>
    <row r="10" ht="15.75" spans="1:10">
      <c r="A10" s="23" t="s">
        <v>42</v>
      </c>
      <c r="B10" s="15"/>
      <c r="C10" s="16"/>
      <c r="D10" s="16"/>
      <c r="E10" s="16"/>
      <c r="F10" s="16"/>
      <c r="G10" s="16"/>
      <c r="H10" s="16"/>
      <c r="I10" s="73"/>
      <c r="J10" s="74"/>
    </row>
    <row r="11" ht="15.75" spans="1:10">
      <c r="A11" s="14" t="s">
        <v>44</v>
      </c>
      <c r="B11" s="22" t="s">
        <v>403</v>
      </c>
      <c r="C11" s="18"/>
      <c r="D11" s="18"/>
      <c r="E11" s="18"/>
      <c r="F11" s="18"/>
      <c r="G11" s="18"/>
      <c r="H11" s="18"/>
      <c r="I11" s="18"/>
      <c r="J11" s="11"/>
    </row>
    <row r="12" ht="16.5" spans="1:10">
      <c r="A12" s="24" t="s">
        <v>46</v>
      </c>
      <c r="B12" s="25" t="s">
        <v>258</v>
      </c>
      <c r="C12" s="16"/>
      <c r="D12" s="16"/>
      <c r="E12" s="16"/>
      <c r="F12" s="26"/>
      <c r="G12" s="27" t="s">
        <v>367</v>
      </c>
      <c r="H12" s="28"/>
      <c r="I12" s="75" t="s">
        <v>404</v>
      </c>
      <c r="J12" s="76"/>
    </row>
    <row r="13" ht="13.5" spans="1:10">
      <c r="A13" s="29" t="s">
        <v>199</v>
      </c>
      <c r="B13" s="30" t="s">
        <v>369</v>
      </c>
      <c r="C13" s="31" t="s">
        <v>221</v>
      </c>
      <c r="D13" s="32" t="s">
        <v>222</v>
      </c>
      <c r="E13" s="33" t="s">
        <v>223</v>
      </c>
      <c r="F13" s="34" t="s">
        <v>224</v>
      </c>
      <c r="G13" s="32" t="s">
        <v>225</v>
      </c>
      <c r="H13" s="32" t="s">
        <v>226</v>
      </c>
      <c r="I13" s="77" t="s">
        <v>56</v>
      </c>
      <c r="J13" s="78"/>
    </row>
    <row r="14" ht="13.5" spans="1:10">
      <c r="A14" s="35"/>
      <c r="B14" s="36"/>
      <c r="C14" s="37" t="s">
        <v>227</v>
      </c>
      <c r="D14" s="38"/>
      <c r="E14" s="39"/>
      <c r="F14" s="38"/>
      <c r="G14" s="38"/>
      <c r="H14" s="38"/>
      <c r="I14" s="79" t="s">
        <v>57</v>
      </c>
      <c r="J14" s="80" t="s">
        <v>370</v>
      </c>
    </row>
    <row r="15" ht="18" customHeight="1" spans="1:10">
      <c r="A15" s="40" t="s">
        <v>205</v>
      </c>
      <c r="B15" s="41" t="s">
        <v>27</v>
      </c>
      <c r="C15" s="42" t="s">
        <v>82</v>
      </c>
      <c r="D15" s="43">
        <v>134</v>
      </c>
      <c r="E15" s="44">
        <v>32.52</v>
      </c>
      <c r="F15" s="45">
        <v>83.02</v>
      </c>
      <c r="G15" s="46">
        <v>12.19</v>
      </c>
      <c r="H15" s="47">
        <v>2.1</v>
      </c>
      <c r="I15" s="81">
        <f t="shared" ref="I15:I34" si="0">SUM(D15:H15)</f>
        <v>263.83</v>
      </c>
      <c r="J15" s="82" t="s">
        <v>61</v>
      </c>
    </row>
    <row r="16" ht="18" customHeight="1" spans="1:10">
      <c r="A16" s="48" t="s">
        <v>212</v>
      </c>
      <c r="B16" s="49" t="s">
        <v>27</v>
      </c>
      <c r="C16" s="50" t="s">
        <v>134</v>
      </c>
      <c r="D16" s="51">
        <v>123</v>
      </c>
      <c r="E16" s="52">
        <v>31.36</v>
      </c>
      <c r="F16" s="53">
        <v>83.82</v>
      </c>
      <c r="G16" s="54">
        <v>21.27</v>
      </c>
      <c r="H16" s="55">
        <v>0</v>
      </c>
      <c r="I16" s="83">
        <f t="shared" si="0"/>
        <v>259.45</v>
      </c>
      <c r="J16" s="84" t="s">
        <v>64</v>
      </c>
    </row>
    <row r="17" ht="18" customHeight="1" spans="1:10">
      <c r="A17" s="48" t="s">
        <v>200</v>
      </c>
      <c r="B17" s="49" t="s">
        <v>27</v>
      </c>
      <c r="C17" s="50" t="s">
        <v>60</v>
      </c>
      <c r="D17" s="51">
        <v>130</v>
      </c>
      <c r="E17" s="52">
        <v>34.86</v>
      </c>
      <c r="F17" s="53">
        <v>43.29</v>
      </c>
      <c r="G17" s="54">
        <v>32.66</v>
      </c>
      <c r="H17" s="55">
        <v>13.17</v>
      </c>
      <c r="I17" s="83">
        <f t="shared" si="0"/>
        <v>253.98</v>
      </c>
      <c r="J17" s="84" t="s">
        <v>69</v>
      </c>
    </row>
    <row r="18" ht="18" customHeight="1" spans="1:10">
      <c r="A18" s="48" t="s">
        <v>228</v>
      </c>
      <c r="B18" s="49" t="s">
        <v>27</v>
      </c>
      <c r="C18" s="50" t="s">
        <v>127</v>
      </c>
      <c r="D18" s="51">
        <v>123</v>
      </c>
      <c r="E18" s="52">
        <v>29.26</v>
      </c>
      <c r="F18" s="53">
        <v>62.99</v>
      </c>
      <c r="G18" s="54">
        <v>0</v>
      </c>
      <c r="H18" s="55">
        <v>20.79</v>
      </c>
      <c r="I18" s="83">
        <f t="shared" si="0"/>
        <v>236.04</v>
      </c>
      <c r="J18" s="84" t="s">
        <v>72</v>
      </c>
    </row>
    <row r="19" ht="18" customHeight="1" spans="1:10">
      <c r="A19" s="48" t="s">
        <v>405</v>
      </c>
      <c r="B19" s="49"/>
      <c r="C19" s="50"/>
      <c r="D19" s="51">
        <v>124</v>
      </c>
      <c r="E19" s="52">
        <v>20.81</v>
      </c>
      <c r="F19" s="53">
        <v>69.78</v>
      </c>
      <c r="G19" s="54">
        <v>13.28</v>
      </c>
      <c r="H19" s="55">
        <v>0</v>
      </c>
      <c r="I19" s="83">
        <f t="shared" si="0"/>
        <v>227.87</v>
      </c>
      <c r="J19" s="84" t="s">
        <v>75</v>
      </c>
    </row>
    <row r="20" ht="18" customHeight="1" spans="1:10">
      <c r="A20" s="48" t="s">
        <v>406</v>
      </c>
      <c r="B20" s="49" t="s">
        <v>27</v>
      </c>
      <c r="C20" s="50" t="s">
        <v>79</v>
      </c>
      <c r="D20" s="51">
        <v>117</v>
      </c>
      <c r="E20" s="52">
        <v>30.53</v>
      </c>
      <c r="F20" s="53">
        <v>55.15</v>
      </c>
      <c r="G20" s="54">
        <v>20.35</v>
      </c>
      <c r="H20" s="55">
        <v>0</v>
      </c>
      <c r="I20" s="83">
        <f t="shared" si="0"/>
        <v>223.03</v>
      </c>
      <c r="J20" s="84" t="s">
        <v>77</v>
      </c>
    </row>
    <row r="21" ht="18" customHeight="1" spans="1:10">
      <c r="A21" s="48" t="s">
        <v>374</v>
      </c>
      <c r="B21" s="49"/>
      <c r="C21" s="50"/>
      <c r="D21" s="51">
        <v>128</v>
      </c>
      <c r="E21" s="52">
        <v>0</v>
      </c>
      <c r="F21" s="53">
        <v>33.84</v>
      </c>
      <c r="G21" s="54">
        <v>0</v>
      </c>
      <c r="H21" s="55">
        <v>0</v>
      </c>
      <c r="I21" s="83">
        <f t="shared" si="0"/>
        <v>161.84</v>
      </c>
      <c r="J21" s="84" t="s">
        <v>80</v>
      </c>
    </row>
    <row r="22" ht="18" customHeight="1" spans="1:10">
      <c r="A22" s="48" t="s">
        <v>238</v>
      </c>
      <c r="B22" s="49" t="s">
        <v>27</v>
      </c>
      <c r="C22" s="50" t="s">
        <v>239</v>
      </c>
      <c r="D22" s="51">
        <v>95</v>
      </c>
      <c r="E22" s="52">
        <v>0</v>
      </c>
      <c r="F22" s="53">
        <v>33.26</v>
      </c>
      <c r="G22" s="54">
        <v>13.61</v>
      </c>
      <c r="H22" s="55">
        <v>13.11</v>
      </c>
      <c r="I22" s="83">
        <f t="shared" si="0"/>
        <v>154.98</v>
      </c>
      <c r="J22" s="84" t="s">
        <v>83</v>
      </c>
    </row>
    <row r="23" ht="18" customHeight="1" spans="1:10">
      <c r="A23" s="48" t="s">
        <v>254</v>
      </c>
      <c r="B23" s="49" t="s">
        <v>27</v>
      </c>
      <c r="C23" s="50" t="s">
        <v>161</v>
      </c>
      <c r="D23" s="51">
        <v>78</v>
      </c>
      <c r="E23" s="52">
        <v>10.84</v>
      </c>
      <c r="F23" s="53">
        <v>32.45</v>
      </c>
      <c r="G23" s="54">
        <v>19.24</v>
      </c>
      <c r="H23" s="55">
        <v>0</v>
      </c>
      <c r="I23" s="83">
        <f t="shared" si="0"/>
        <v>140.53</v>
      </c>
      <c r="J23" s="84" t="s">
        <v>86</v>
      </c>
    </row>
    <row r="24" ht="18" customHeight="1" spans="1:10">
      <c r="A24" s="48" t="s">
        <v>407</v>
      </c>
      <c r="B24" s="49" t="s">
        <v>27</v>
      </c>
      <c r="C24" s="50" t="s">
        <v>408</v>
      </c>
      <c r="D24" s="51">
        <v>125</v>
      </c>
      <c r="E24" s="52">
        <v>12.22</v>
      </c>
      <c r="F24" s="53">
        <v>0</v>
      </c>
      <c r="G24" s="54">
        <v>0</v>
      </c>
      <c r="H24" s="55">
        <v>0</v>
      </c>
      <c r="I24" s="83">
        <f t="shared" si="0"/>
        <v>137.22</v>
      </c>
      <c r="J24" s="84" t="s">
        <v>89</v>
      </c>
    </row>
    <row r="25" ht="18" customHeight="1" spans="1:10">
      <c r="A25" s="48" t="s">
        <v>261</v>
      </c>
      <c r="B25" s="49" t="s">
        <v>27</v>
      </c>
      <c r="C25" s="50" t="s">
        <v>118</v>
      </c>
      <c r="D25" s="51">
        <v>80</v>
      </c>
      <c r="E25" s="52">
        <v>27.97</v>
      </c>
      <c r="F25" s="53">
        <v>8.07</v>
      </c>
      <c r="G25" s="54">
        <v>7.3</v>
      </c>
      <c r="H25" s="55">
        <v>6.88</v>
      </c>
      <c r="I25" s="83">
        <f t="shared" si="0"/>
        <v>130.22</v>
      </c>
      <c r="J25" s="84" t="s">
        <v>92</v>
      </c>
    </row>
    <row r="26" ht="18" customHeight="1" spans="1:10">
      <c r="A26" s="48" t="s">
        <v>269</v>
      </c>
      <c r="B26" s="49" t="s">
        <v>27</v>
      </c>
      <c r="C26" s="50" t="s">
        <v>270</v>
      </c>
      <c r="D26" s="51">
        <v>54</v>
      </c>
      <c r="E26" s="52">
        <v>6.62</v>
      </c>
      <c r="F26" s="53">
        <v>57.36</v>
      </c>
      <c r="G26" s="54">
        <v>6.13</v>
      </c>
      <c r="H26" s="55">
        <v>5.23</v>
      </c>
      <c r="I26" s="83">
        <f t="shared" si="0"/>
        <v>129.34</v>
      </c>
      <c r="J26" s="84" t="s">
        <v>123</v>
      </c>
    </row>
    <row r="27" ht="18" customHeight="1" spans="1:10">
      <c r="A27" s="48" t="s">
        <v>409</v>
      </c>
      <c r="B27" s="49" t="s">
        <v>27</v>
      </c>
      <c r="C27" s="50" t="s">
        <v>410</v>
      </c>
      <c r="D27" s="51">
        <v>113</v>
      </c>
      <c r="E27" s="52">
        <v>11.42</v>
      </c>
      <c r="F27" s="53">
        <v>0</v>
      </c>
      <c r="G27" s="54">
        <v>0</v>
      </c>
      <c r="H27" s="55">
        <v>0</v>
      </c>
      <c r="I27" s="83">
        <f t="shared" si="0"/>
        <v>124.42</v>
      </c>
      <c r="J27" s="84" t="s">
        <v>124</v>
      </c>
    </row>
    <row r="28" ht="18" customHeight="1" spans="1:10">
      <c r="A28" s="48" t="s">
        <v>411</v>
      </c>
      <c r="B28" s="49"/>
      <c r="C28" s="50"/>
      <c r="D28" s="51">
        <v>73</v>
      </c>
      <c r="E28" s="52">
        <v>18.36</v>
      </c>
      <c r="F28" s="53">
        <v>28.27</v>
      </c>
      <c r="G28" s="54">
        <v>2.15</v>
      </c>
      <c r="H28" s="55">
        <v>0</v>
      </c>
      <c r="I28" s="83">
        <f t="shared" si="0"/>
        <v>121.78</v>
      </c>
      <c r="J28" s="84" t="s">
        <v>125</v>
      </c>
    </row>
    <row r="29" ht="18" customHeight="1" spans="1:10">
      <c r="A29" s="48" t="s">
        <v>412</v>
      </c>
      <c r="B29" s="49"/>
      <c r="C29" s="50"/>
      <c r="D29" s="51">
        <v>75</v>
      </c>
      <c r="E29" s="52">
        <v>10.97</v>
      </c>
      <c r="F29" s="53">
        <v>27.63</v>
      </c>
      <c r="G29" s="54">
        <v>7.65</v>
      </c>
      <c r="H29" s="55">
        <v>0</v>
      </c>
      <c r="I29" s="83">
        <f t="shared" si="0"/>
        <v>121.25</v>
      </c>
      <c r="J29" s="84" t="s">
        <v>172</v>
      </c>
    </row>
    <row r="30" ht="18" customHeight="1" spans="1:10">
      <c r="A30" s="48" t="s">
        <v>413</v>
      </c>
      <c r="B30" s="49"/>
      <c r="C30" s="50"/>
      <c r="D30" s="51">
        <v>58</v>
      </c>
      <c r="E30" s="52">
        <v>14.07</v>
      </c>
      <c r="F30" s="53">
        <v>34.01</v>
      </c>
      <c r="G30" s="54">
        <v>9.84</v>
      </c>
      <c r="H30" s="55">
        <v>0</v>
      </c>
      <c r="I30" s="83">
        <f t="shared" si="0"/>
        <v>115.92</v>
      </c>
      <c r="J30" s="84" t="s">
        <v>173</v>
      </c>
    </row>
    <row r="31" ht="18" customHeight="1" spans="1:10">
      <c r="A31" s="48" t="s">
        <v>300</v>
      </c>
      <c r="B31" s="49" t="s">
        <v>27</v>
      </c>
      <c r="C31" s="50" t="s">
        <v>151</v>
      </c>
      <c r="D31" s="51">
        <v>85</v>
      </c>
      <c r="E31" s="52">
        <v>16.15</v>
      </c>
      <c r="F31" s="53">
        <v>0</v>
      </c>
      <c r="G31" s="54">
        <v>14</v>
      </c>
      <c r="H31" s="55">
        <v>0</v>
      </c>
      <c r="I31" s="83">
        <f t="shared" si="0"/>
        <v>115.15</v>
      </c>
      <c r="J31" s="84" t="s">
        <v>176</v>
      </c>
    </row>
    <row r="32" ht="18" customHeight="1" spans="1:10">
      <c r="A32" s="48" t="s">
        <v>293</v>
      </c>
      <c r="B32" s="49"/>
      <c r="C32" s="50"/>
      <c r="D32" s="51">
        <v>84</v>
      </c>
      <c r="E32" s="52">
        <v>0.36</v>
      </c>
      <c r="F32" s="53">
        <v>5.52</v>
      </c>
      <c r="G32" s="54">
        <v>5.49</v>
      </c>
      <c r="H32" s="55">
        <v>0</v>
      </c>
      <c r="I32" s="83">
        <f t="shared" si="0"/>
        <v>95.37</v>
      </c>
      <c r="J32" s="84" t="s">
        <v>178</v>
      </c>
    </row>
    <row r="33" ht="18" customHeight="1" spans="1:10">
      <c r="A33" s="48" t="s">
        <v>380</v>
      </c>
      <c r="B33" s="49" t="s">
        <v>27</v>
      </c>
      <c r="C33" s="50" t="s">
        <v>381</v>
      </c>
      <c r="D33" s="51">
        <v>74</v>
      </c>
      <c r="E33" s="52">
        <v>0</v>
      </c>
      <c r="F33" s="53">
        <v>15.34</v>
      </c>
      <c r="G33" s="54">
        <v>0</v>
      </c>
      <c r="H33" s="55">
        <v>0</v>
      </c>
      <c r="I33" s="83">
        <f t="shared" si="0"/>
        <v>89.34</v>
      </c>
      <c r="J33" s="84" t="s">
        <v>278</v>
      </c>
    </row>
    <row r="34" ht="18" customHeight="1" spans="1:10">
      <c r="A34" s="48" t="s">
        <v>253</v>
      </c>
      <c r="B34" s="49" t="s">
        <v>27</v>
      </c>
      <c r="C34" s="50" t="s">
        <v>122</v>
      </c>
      <c r="D34" s="51">
        <v>42</v>
      </c>
      <c r="E34" s="52">
        <v>2.96</v>
      </c>
      <c r="F34" s="53">
        <v>0.35</v>
      </c>
      <c r="G34" s="54">
        <v>7.18</v>
      </c>
      <c r="H34" s="55">
        <v>0</v>
      </c>
      <c r="I34" s="83">
        <f t="shared" si="0"/>
        <v>52.49</v>
      </c>
      <c r="J34" s="84" t="s">
        <v>324</v>
      </c>
    </row>
    <row r="35" ht="18" customHeight="1" spans="1:10">
      <c r="A35" s="56"/>
      <c r="B35" s="57"/>
      <c r="C35" s="58"/>
      <c r="D35" s="59"/>
      <c r="E35" s="59"/>
      <c r="F35" s="57"/>
      <c r="G35" s="60"/>
      <c r="H35" s="61"/>
      <c r="I35" s="56"/>
      <c r="J35" s="61"/>
    </row>
  </sheetData>
  <mergeCells count="5">
    <mergeCell ref="A1:J1"/>
    <mergeCell ref="B4:C4"/>
    <mergeCell ref="I13:J13"/>
    <mergeCell ref="A13:A14"/>
    <mergeCell ref="B13:B14"/>
  </mergeCells>
  <pageMargins left="0.24" right="0.24" top="0.47" bottom="0.98" header="0.2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N66"/>
  <sheetViews>
    <sheetView view="pageBreakPreview" zoomScale="80" zoomScaleNormal="100" workbookViewId="0">
      <selection activeCell="V12" sqref="V12"/>
    </sheetView>
  </sheetViews>
  <sheetFormatPr defaultColWidth="9" defaultRowHeight="15"/>
  <cols>
    <col min="1" max="1" width="25.2857142857143" style="720" customWidth="1"/>
    <col min="2" max="6" width="6.85714285714286" style="720" customWidth="1"/>
    <col min="7" max="7" width="6.71428571428571" style="720" customWidth="1"/>
    <col min="8" max="8" width="6" style="720" customWidth="1"/>
    <col min="9" max="9" width="7.57142857142857" style="720" customWidth="1"/>
    <col min="10" max="10" width="9.28571428571429" style="720" customWidth="1"/>
    <col min="11" max="11" width="9.14285714285714" style="720"/>
    <col min="12" max="254" width="9.14285714285714" style="721"/>
  </cols>
  <sheetData>
    <row r="1" ht="25.5" customHeight="1" spans="1:14">
      <c r="A1" s="722" t="s">
        <v>17</v>
      </c>
      <c r="B1" s="723" t="s">
        <v>1</v>
      </c>
      <c r="C1" s="724" t="s">
        <v>2</v>
      </c>
      <c r="D1" s="724" t="s">
        <v>3</v>
      </c>
      <c r="E1" s="724" t="s">
        <v>4</v>
      </c>
      <c r="F1" s="725" t="s">
        <v>5</v>
      </c>
      <c r="G1" s="726" t="s">
        <v>6</v>
      </c>
      <c r="H1" s="727" t="s">
        <v>7</v>
      </c>
      <c r="I1" s="726" t="s">
        <v>8</v>
      </c>
      <c r="J1" s="753" t="s">
        <v>18</v>
      </c>
      <c r="K1" s="754" t="s">
        <v>9</v>
      </c>
      <c r="M1" s="755" t="s">
        <v>19</v>
      </c>
      <c r="N1" s="721" t="s">
        <v>20</v>
      </c>
    </row>
    <row r="2" ht="24" customHeight="1" spans="1:11">
      <c r="A2" s="498"/>
      <c r="B2" s="728"/>
      <c r="C2" s="729"/>
      <c r="D2" s="729"/>
      <c r="E2" s="729"/>
      <c r="F2" s="730"/>
      <c r="G2" s="731"/>
      <c r="H2" s="732"/>
      <c r="I2" s="756"/>
      <c r="J2" s="757"/>
      <c r="K2" s="758"/>
    </row>
    <row r="3" ht="24" customHeight="1" spans="1:14">
      <c r="A3" s="536"/>
      <c r="B3" s="733"/>
      <c r="C3" s="734"/>
      <c r="D3" s="734"/>
      <c r="E3" s="734"/>
      <c r="F3" s="735"/>
      <c r="G3" s="736"/>
      <c r="H3" s="737"/>
      <c r="I3" s="759"/>
      <c r="J3" s="760"/>
      <c r="K3" s="758"/>
      <c r="M3" s="503">
        <f t="shared" ref="M3:M20" si="0">J3-J$2</f>
        <v>0</v>
      </c>
      <c r="N3" s="503">
        <f t="shared" ref="N3:N20" si="1">J3-J2</f>
        <v>0</v>
      </c>
    </row>
    <row r="4" ht="24" customHeight="1" spans="1:14">
      <c r="A4" s="498"/>
      <c r="B4" s="733"/>
      <c r="C4" s="734"/>
      <c r="D4" s="734"/>
      <c r="E4" s="734"/>
      <c r="F4" s="735"/>
      <c r="G4" s="736"/>
      <c r="H4" s="737"/>
      <c r="I4" s="759"/>
      <c r="J4" s="760"/>
      <c r="K4" s="758"/>
      <c r="M4" s="503">
        <f t="shared" si="0"/>
        <v>0</v>
      </c>
      <c r="N4" s="503">
        <f t="shared" si="1"/>
        <v>0</v>
      </c>
    </row>
    <row r="5" ht="24" customHeight="1" spans="1:14">
      <c r="A5" s="502"/>
      <c r="B5" s="733"/>
      <c r="C5" s="734"/>
      <c r="D5" s="734"/>
      <c r="E5" s="734"/>
      <c r="F5" s="735"/>
      <c r="G5" s="736"/>
      <c r="H5" s="737"/>
      <c r="I5" s="759"/>
      <c r="J5" s="760"/>
      <c r="K5" s="758"/>
      <c r="M5" s="503">
        <f t="shared" si="0"/>
        <v>0</v>
      </c>
      <c r="N5" s="503">
        <f t="shared" si="1"/>
        <v>0</v>
      </c>
    </row>
    <row r="6" ht="24" customHeight="1" spans="1:14">
      <c r="A6" s="498"/>
      <c r="B6" s="733"/>
      <c r="C6" s="734"/>
      <c r="D6" s="734"/>
      <c r="E6" s="734"/>
      <c r="F6" s="735"/>
      <c r="G6" s="736"/>
      <c r="H6" s="737"/>
      <c r="I6" s="759"/>
      <c r="J6" s="760"/>
      <c r="K6" s="758"/>
      <c r="M6" s="503">
        <f t="shared" si="0"/>
        <v>0</v>
      </c>
      <c r="N6" s="503">
        <f t="shared" si="1"/>
        <v>0</v>
      </c>
    </row>
    <row r="7" ht="24" customHeight="1" spans="1:14">
      <c r="A7" s="498"/>
      <c r="B7" s="733"/>
      <c r="C7" s="734"/>
      <c r="D7" s="734"/>
      <c r="E7" s="734"/>
      <c r="F7" s="735"/>
      <c r="G7" s="736"/>
      <c r="H7" s="737"/>
      <c r="I7" s="759"/>
      <c r="J7" s="760"/>
      <c r="K7" s="758"/>
      <c r="M7" s="503">
        <f t="shared" si="0"/>
        <v>0</v>
      </c>
      <c r="N7" s="503">
        <f t="shared" si="1"/>
        <v>0</v>
      </c>
    </row>
    <row r="8" ht="24" customHeight="1" spans="1:14">
      <c r="A8" s="498"/>
      <c r="B8" s="733"/>
      <c r="C8" s="734"/>
      <c r="D8" s="734"/>
      <c r="E8" s="734"/>
      <c r="F8" s="735"/>
      <c r="G8" s="736"/>
      <c r="H8" s="737"/>
      <c r="I8" s="759"/>
      <c r="J8" s="760"/>
      <c r="K8" s="758"/>
      <c r="M8" s="503">
        <f t="shared" si="0"/>
        <v>0</v>
      </c>
      <c r="N8" s="503">
        <f t="shared" si="1"/>
        <v>0</v>
      </c>
    </row>
    <row r="9" ht="24" customHeight="1" spans="1:14">
      <c r="A9" s="498"/>
      <c r="B9" s="733"/>
      <c r="C9" s="734"/>
      <c r="D9" s="734"/>
      <c r="E9" s="734"/>
      <c r="F9" s="735"/>
      <c r="G9" s="736"/>
      <c r="H9" s="737"/>
      <c r="I9" s="759"/>
      <c r="J9" s="760"/>
      <c r="K9" s="758"/>
      <c r="M9" s="503">
        <f t="shared" si="0"/>
        <v>0</v>
      </c>
      <c r="N9" s="503">
        <f t="shared" si="1"/>
        <v>0</v>
      </c>
    </row>
    <row r="10" ht="24" customHeight="1" spans="1:14">
      <c r="A10" s="498"/>
      <c r="B10" s="733"/>
      <c r="C10" s="734"/>
      <c r="D10" s="734"/>
      <c r="E10" s="734"/>
      <c r="F10" s="735"/>
      <c r="G10" s="736"/>
      <c r="H10" s="737"/>
      <c r="I10" s="759"/>
      <c r="J10" s="760"/>
      <c r="K10" s="758"/>
      <c r="M10" s="503">
        <f t="shared" si="0"/>
        <v>0</v>
      </c>
      <c r="N10" s="503">
        <f t="shared" si="1"/>
        <v>0</v>
      </c>
    </row>
    <row r="11" ht="24" customHeight="1" spans="1:14">
      <c r="A11" s="497"/>
      <c r="B11" s="733"/>
      <c r="C11" s="734"/>
      <c r="D11" s="734"/>
      <c r="E11" s="734"/>
      <c r="F11" s="735"/>
      <c r="G11" s="736"/>
      <c r="H11" s="737"/>
      <c r="I11" s="759"/>
      <c r="J11" s="760"/>
      <c r="K11" s="758"/>
      <c r="M11" s="503">
        <f t="shared" si="0"/>
        <v>0</v>
      </c>
      <c r="N11" s="503">
        <f t="shared" si="1"/>
        <v>0</v>
      </c>
    </row>
    <row r="12" ht="24" customHeight="1" spans="1:14">
      <c r="A12" s="498"/>
      <c r="B12" s="733"/>
      <c r="C12" s="734"/>
      <c r="D12" s="734"/>
      <c r="E12" s="734"/>
      <c r="F12" s="735"/>
      <c r="G12" s="736"/>
      <c r="H12" s="737"/>
      <c r="I12" s="759"/>
      <c r="J12" s="760"/>
      <c r="K12" s="758"/>
      <c r="M12" s="503">
        <f t="shared" si="0"/>
        <v>0</v>
      </c>
      <c r="N12" s="503">
        <f t="shared" si="1"/>
        <v>0</v>
      </c>
    </row>
    <row r="13" ht="24" customHeight="1" spans="1:14">
      <c r="A13" s="498"/>
      <c r="B13" s="738"/>
      <c r="C13" s="734"/>
      <c r="D13" s="734"/>
      <c r="E13" s="734"/>
      <c r="F13" s="735"/>
      <c r="G13" s="736"/>
      <c r="H13" s="737"/>
      <c r="I13" s="759"/>
      <c r="J13" s="760"/>
      <c r="K13" s="758"/>
      <c r="M13" s="503">
        <f t="shared" si="0"/>
        <v>0</v>
      </c>
      <c r="N13" s="503">
        <f t="shared" si="1"/>
        <v>0</v>
      </c>
    </row>
    <row r="14" ht="24" customHeight="1" spans="1:14">
      <c r="A14" s="500"/>
      <c r="B14" s="733"/>
      <c r="C14" s="734"/>
      <c r="D14" s="734"/>
      <c r="E14" s="734"/>
      <c r="F14" s="735"/>
      <c r="G14" s="736"/>
      <c r="H14" s="737"/>
      <c r="I14" s="759"/>
      <c r="J14" s="760"/>
      <c r="K14" s="758"/>
      <c r="M14" s="503">
        <f t="shared" si="0"/>
        <v>0</v>
      </c>
      <c r="N14" s="503">
        <f t="shared" si="1"/>
        <v>0</v>
      </c>
    </row>
    <row r="15" ht="24" customHeight="1" spans="1:14">
      <c r="A15" s="498"/>
      <c r="B15" s="733"/>
      <c r="C15" s="734"/>
      <c r="D15" s="734"/>
      <c r="E15" s="734"/>
      <c r="F15" s="735"/>
      <c r="G15" s="736"/>
      <c r="H15" s="737"/>
      <c r="I15" s="759"/>
      <c r="J15" s="760"/>
      <c r="K15" s="758"/>
      <c r="M15" s="503">
        <f t="shared" si="0"/>
        <v>0</v>
      </c>
      <c r="N15" s="503">
        <f t="shared" si="1"/>
        <v>0</v>
      </c>
    </row>
    <row r="16" ht="24" customHeight="1" spans="1:14">
      <c r="A16" s="498"/>
      <c r="B16" s="733"/>
      <c r="C16" s="734"/>
      <c r="D16" s="734"/>
      <c r="E16" s="734"/>
      <c r="F16" s="735"/>
      <c r="G16" s="736"/>
      <c r="H16" s="737"/>
      <c r="I16" s="759"/>
      <c r="J16" s="760"/>
      <c r="K16" s="758"/>
      <c r="M16" s="503">
        <f t="shared" si="0"/>
        <v>0</v>
      </c>
      <c r="N16" s="503">
        <f t="shared" si="1"/>
        <v>0</v>
      </c>
    </row>
    <row r="17" ht="24" customHeight="1" spans="1:14">
      <c r="A17" s="498"/>
      <c r="B17" s="733"/>
      <c r="C17" s="734"/>
      <c r="D17" s="734"/>
      <c r="E17" s="734"/>
      <c r="F17" s="735"/>
      <c r="G17" s="736"/>
      <c r="H17" s="737"/>
      <c r="I17" s="759"/>
      <c r="J17" s="760"/>
      <c r="K17" s="758"/>
      <c r="M17" s="503">
        <f t="shared" si="0"/>
        <v>0</v>
      </c>
      <c r="N17" s="503">
        <f t="shared" si="1"/>
        <v>0</v>
      </c>
    </row>
    <row r="18" ht="24" customHeight="1" spans="1:14">
      <c r="A18" s="498"/>
      <c r="B18" s="733"/>
      <c r="C18" s="734"/>
      <c r="D18" s="734"/>
      <c r="E18" s="734"/>
      <c r="F18" s="735"/>
      <c r="G18" s="736"/>
      <c r="H18" s="737"/>
      <c r="I18" s="759"/>
      <c r="J18" s="760"/>
      <c r="K18" s="758"/>
      <c r="M18" s="503">
        <f t="shared" si="0"/>
        <v>0</v>
      </c>
      <c r="N18" s="503">
        <f t="shared" si="1"/>
        <v>0</v>
      </c>
    </row>
    <row r="19" ht="24" customHeight="1" spans="1:14">
      <c r="A19" s="498"/>
      <c r="B19" s="733"/>
      <c r="C19" s="734"/>
      <c r="D19" s="734"/>
      <c r="E19" s="734"/>
      <c r="F19" s="735"/>
      <c r="G19" s="736"/>
      <c r="H19" s="737"/>
      <c r="I19" s="759"/>
      <c r="J19" s="760"/>
      <c r="K19" s="758"/>
      <c r="M19" s="503">
        <f t="shared" si="0"/>
        <v>0</v>
      </c>
      <c r="N19" s="503">
        <f t="shared" si="1"/>
        <v>0</v>
      </c>
    </row>
    <row r="20" ht="24" customHeight="1" spans="1:14">
      <c r="A20" s="498"/>
      <c r="B20" s="733"/>
      <c r="C20" s="734"/>
      <c r="D20" s="734"/>
      <c r="E20" s="734"/>
      <c r="F20" s="735"/>
      <c r="G20" s="736"/>
      <c r="H20" s="737"/>
      <c r="I20" s="759"/>
      <c r="J20" s="760"/>
      <c r="K20" s="758"/>
      <c r="M20" s="503">
        <f t="shared" si="0"/>
        <v>0</v>
      </c>
      <c r="N20" s="503">
        <f t="shared" si="1"/>
        <v>0</v>
      </c>
    </row>
    <row r="21" ht="24" customHeight="1" spans="1:11">
      <c r="A21" s="739"/>
      <c r="B21" s="733"/>
      <c r="C21" s="734"/>
      <c r="D21" s="734"/>
      <c r="E21" s="734"/>
      <c r="F21" s="735"/>
      <c r="G21" s="736"/>
      <c r="H21" s="737"/>
      <c r="I21" s="736"/>
      <c r="J21" s="734"/>
      <c r="K21" s="739"/>
    </row>
    <row r="22" ht="24" customHeight="1" spans="1:11">
      <c r="A22" s="739"/>
      <c r="B22" s="733"/>
      <c r="C22" s="734"/>
      <c r="D22" s="734"/>
      <c r="E22" s="734"/>
      <c r="F22" s="735"/>
      <c r="G22" s="736"/>
      <c r="H22" s="737"/>
      <c r="I22" s="736"/>
      <c r="J22" s="734"/>
      <c r="K22" s="739"/>
    </row>
    <row r="23" ht="24" customHeight="1" spans="1:11">
      <c r="A23" s="739"/>
      <c r="B23" s="733"/>
      <c r="C23" s="734"/>
      <c r="D23" s="734"/>
      <c r="E23" s="734"/>
      <c r="F23" s="735"/>
      <c r="G23" s="736"/>
      <c r="H23" s="737"/>
      <c r="I23" s="736"/>
      <c r="J23" s="734"/>
      <c r="K23" s="739"/>
    </row>
    <row r="24" ht="24" customHeight="1" spans="1:11">
      <c r="A24" s="739"/>
      <c r="B24" s="733"/>
      <c r="C24" s="734"/>
      <c r="D24" s="734"/>
      <c r="E24" s="734"/>
      <c r="F24" s="735"/>
      <c r="G24" s="736"/>
      <c r="H24" s="737"/>
      <c r="I24" s="736"/>
      <c r="J24" s="734"/>
      <c r="K24" s="739"/>
    </row>
    <row r="25" ht="24" customHeight="1" spans="1:11">
      <c r="A25" s="739"/>
      <c r="B25" s="733"/>
      <c r="C25" s="734"/>
      <c r="D25" s="734"/>
      <c r="E25" s="734"/>
      <c r="F25" s="735"/>
      <c r="G25" s="736"/>
      <c r="H25" s="737"/>
      <c r="I25" s="736"/>
      <c r="J25" s="734"/>
      <c r="K25" s="739"/>
    </row>
    <row r="26" ht="24" customHeight="1" spans="1:11">
      <c r="A26" s="739"/>
      <c r="B26" s="733"/>
      <c r="C26" s="734"/>
      <c r="D26" s="734"/>
      <c r="E26" s="734"/>
      <c r="F26" s="735"/>
      <c r="G26" s="736"/>
      <c r="H26" s="737"/>
      <c r="I26" s="736"/>
      <c r="J26" s="734"/>
      <c r="K26" s="739"/>
    </row>
    <row r="27" ht="24" customHeight="1" spans="1:11">
      <c r="A27" s="739"/>
      <c r="B27" s="733"/>
      <c r="C27" s="734"/>
      <c r="D27" s="734"/>
      <c r="E27" s="734"/>
      <c r="F27" s="735"/>
      <c r="G27" s="736"/>
      <c r="H27" s="737"/>
      <c r="I27" s="736"/>
      <c r="J27" s="734"/>
      <c r="K27" s="739"/>
    </row>
    <row r="28" ht="24" customHeight="1" spans="1:11">
      <c r="A28" s="739"/>
      <c r="B28" s="733"/>
      <c r="C28" s="734"/>
      <c r="D28" s="734"/>
      <c r="E28" s="734"/>
      <c r="F28" s="735"/>
      <c r="G28" s="736"/>
      <c r="H28" s="737"/>
      <c r="I28" s="736"/>
      <c r="J28" s="734"/>
      <c r="K28" s="739"/>
    </row>
    <row r="29" ht="24" customHeight="1" spans="1:11">
      <c r="A29" s="740"/>
      <c r="B29" s="741"/>
      <c r="C29" s="742"/>
      <c r="D29" s="742"/>
      <c r="E29" s="742"/>
      <c r="F29" s="743"/>
      <c r="G29" s="744"/>
      <c r="H29" s="745"/>
      <c r="I29" s="744"/>
      <c r="J29" s="742"/>
      <c r="K29" s="740"/>
    </row>
    <row r="30" ht="24" customHeight="1" spans="1:11">
      <c r="A30" s="740"/>
      <c r="B30" s="741"/>
      <c r="C30" s="742"/>
      <c r="D30" s="742"/>
      <c r="E30" s="742"/>
      <c r="F30" s="743"/>
      <c r="G30" s="744"/>
      <c r="H30" s="745"/>
      <c r="I30" s="744"/>
      <c r="J30" s="742"/>
      <c r="K30" s="740"/>
    </row>
    <row r="31" ht="24" customHeight="1" spans="1:11">
      <c r="A31" s="740"/>
      <c r="B31" s="741"/>
      <c r="C31" s="742"/>
      <c r="D31" s="742"/>
      <c r="E31" s="742"/>
      <c r="F31" s="743"/>
      <c r="G31" s="744"/>
      <c r="H31" s="745"/>
      <c r="I31" s="744"/>
      <c r="J31" s="742"/>
      <c r="K31" s="740"/>
    </row>
    <row r="32" ht="24" customHeight="1" spans="1:11">
      <c r="A32" s="740"/>
      <c r="B32" s="741"/>
      <c r="C32" s="742"/>
      <c r="D32" s="742"/>
      <c r="E32" s="742"/>
      <c r="F32" s="743"/>
      <c r="G32" s="744"/>
      <c r="H32" s="745"/>
      <c r="I32" s="744"/>
      <c r="J32" s="742"/>
      <c r="K32" s="740"/>
    </row>
    <row r="33" ht="24" customHeight="1" spans="1:11">
      <c r="A33" s="740"/>
      <c r="B33" s="741"/>
      <c r="C33" s="742"/>
      <c r="D33" s="742"/>
      <c r="E33" s="742"/>
      <c r="F33" s="743"/>
      <c r="G33" s="744"/>
      <c r="H33" s="745"/>
      <c r="I33" s="744"/>
      <c r="J33" s="742"/>
      <c r="K33" s="740"/>
    </row>
    <row r="34" ht="24" customHeight="1" spans="1:11">
      <c r="A34" s="746"/>
      <c r="B34" s="747"/>
      <c r="C34" s="748"/>
      <c r="D34" s="748"/>
      <c r="E34" s="748"/>
      <c r="F34" s="749"/>
      <c r="G34" s="750"/>
      <c r="H34" s="751"/>
      <c r="I34" s="750"/>
      <c r="J34" s="748"/>
      <c r="K34" s="746"/>
    </row>
    <row r="35" ht="16.5" customHeight="1" spans="1:11">
      <c r="A35" s="752"/>
      <c r="B35" s="752"/>
      <c r="C35" s="752"/>
      <c r="D35" s="752"/>
      <c r="E35" s="752"/>
      <c r="F35" s="752"/>
      <c r="G35" s="752"/>
      <c r="H35" s="752"/>
      <c r="I35" s="752"/>
      <c r="J35" s="752"/>
      <c r="K35" s="752"/>
    </row>
    <row r="36" ht="16.5" customHeight="1" spans="1:11">
      <c r="A36" s="752"/>
      <c r="B36" s="752"/>
      <c r="C36" s="752"/>
      <c r="D36" s="752"/>
      <c r="E36" s="752"/>
      <c r="F36" s="752"/>
      <c r="G36" s="752"/>
      <c r="H36" s="752"/>
      <c r="I36" s="752"/>
      <c r="J36" s="752"/>
      <c r="K36" s="752"/>
    </row>
    <row r="37" ht="16.5" customHeight="1" spans="1:11">
      <c r="A37" s="752"/>
      <c r="B37" s="752"/>
      <c r="C37" s="752"/>
      <c r="D37" s="752"/>
      <c r="E37" s="752"/>
      <c r="F37" s="752"/>
      <c r="G37" s="752"/>
      <c r="H37" s="752"/>
      <c r="I37" s="752"/>
      <c r="J37" s="752"/>
      <c r="K37" s="752"/>
    </row>
    <row r="38" ht="16.5" customHeight="1" spans="1:11">
      <c r="A38" s="752"/>
      <c r="B38" s="752"/>
      <c r="C38" s="752"/>
      <c r="D38" s="752"/>
      <c r="E38" s="752"/>
      <c r="F38" s="752"/>
      <c r="G38" s="752"/>
      <c r="H38" s="752"/>
      <c r="I38" s="752"/>
      <c r="J38" s="752"/>
      <c r="K38" s="752"/>
    </row>
    <row r="39" ht="16.5" customHeight="1" spans="1:11">
      <c r="A39" s="752"/>
      <c r="B39" s="752"/>
      <c r="C39" s="752"/>
      <c r="D39" s="752"/>
      <c r="E39" s="752"/>
      <c r="F39" s="752"/>
      <c r="G39" s="752"/>
      <c r="H39" s="752"/>
      <c r="I39" s="752"/>
      <c r="J39" s="752"/>
      <c r="K39" s="752"/>
    </row>
    <row r="40" ht="16.5" customHeight="1" spans="1:11">
      <c r="A40" s="752"/>
      <c r="B40" s="752"/>
      <c r="C40" s="752"/>
      <c r="D40" s="752"/>
      <c r="E40" s="752"/>
      <c r="F40" s="752"/>
      <c r="G40" s="752"/>
      <c r="H40" s="752"/>
      <c r="I40" s="752"/>
      <c r="J40" s="752"/>
      <c r="K40" s="752"/>
    </row>
    <row r="41" ht="16.5" customHeight="1" spans="1:11">
      <c r="A41" s="752"/>
      <c r="B41" s="752"/>
      <c r="C41" s="752"/>
      <c r="D41" s="752"/>
      <c r="E41" s="752"/>
      <c r="F41" s="752"/>
      <c r="G41" s="752"/>
      <c r="H41" s="752"/>
      <c r="I41" s="752"/>
      <c r="J41" s="752"/>
      <c r="K41" s="752"/>
    </row>
    <row r="42" ht="16.5" customHeight="1" spans="1:11">
      <c r="A42" s="752"/>
      <c r="B42" s="752"/>
      <c r="C42" s="752"/>
      <c r="D42" s="752"/>
      <c r="E42" s="752"/>
      <c r="F42" s="752"/>
      <c r="G42" s="752"/>
      <c r="H42" s="752"/>
      <c r="I42" s="752"/>
      <c r="J42" s="752"/>
      <c r="K42" s="752"/>
    </row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</sheetData>
  <sheetProtection selectLockedCells="1" selectUnlockedCells="1"/>
  <printOptions horizontalCentered="1"/>
  <pageMargins left="0.2" right="0.2" top="0.35" bottom="0.13" header="0.2" footer="0.51"/>
  <pageSetup paperSize="9" orientation="portrait" horizontalDpi="300" verticalDpi="300"/>
  <headerFooter alignWithMargins="0" scaleWithDoc="0">
    <oddHeader>&amp;C( 5 )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4"/>
    <pageSetUpPr fitToPage="1"/>
  </sheetPr>
  <dimension ref="A1:AU33"/>
  <sheetViews>
    <sheetView tabSelected="1" view="pageBreakPreview" zoomScaleNormal="100" workbookViewId="0">
      <selection activeCell="AX11" sqref="AX11"/>
    </sheetView>
  </sheetViews>
  <sheetFormatPr defaultColWidth="9.14285714285714" defaultRowHeight="15"/>
  <cols>
    <col min="1" max="1" width="25.1428571428571" customWidth="1"/>
    <col min="2" max="2" width="17.7142857142857" style="209" customWidth="1"/>
    <col min="3" max="3" width="8.42857142857143" customWidth="1"/>
    <col min="4" max="4" width="7.71428571428571" customWidth="1"/>
    <col min="5" max="11" width="5.42857142857143" hidden="1" customWidth="1" outlineLevel="1"/>
    <col min="12" max="12" width="8" hidden="1" customWidth="1" outlineLevel="1"/>
    <col min="13" max="13" width="8.42857142857143" customWidth="1" collapsed="1"/>
    <col min="14" max="25" width="5.42857142857143" hidden="1" customWidth="1" outlineLevel="1"/>
    <col min="26" max="26" width="8" hidden="1" customWidth="1" outlineLevel="1"/>
    <col min="27" max="27" width="8.42857142857143" customWidth="1" collapsed="1"/>
    <col min="28" max="31" width="5.42857142857143" hidden="1" customWidth="1" outlineLevel="1"/>
    <col min="32" max="32" width="8" hidden="1" customWidth="1" outlineLevel="1"/>
    <col min="33" max="33" width="8" customWidth="1" collapsed="1"/>
    <col min="34" max="40" width="5.42857142857143" hidden="1" customWidth="1" outlineLevel="1"/>
    <col min="41" max="42" width="8" hidden="1" customWidth="1" outlineLevel="1"/>
    <col min="43" max="43" width="8" customWidth="1" collapsed="1"/>
    <col min="44" max="44" width="9" style="209" customWidth="1"/>
    <col min="45" max="45" width="6.85714285714286" customWidth="1"/>
  </cols>
  <sheetData>
    <row r="1" ht="34.5" customHeight="1" spans="1:45">
      <c r="A1" s="416" t="s">
        <v>21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  <c r="AR1" s="416"/>
      <c r="AS1" s="416"/>
    </row>
    <row r="2" ht="15.75" customHeight="1" spans="1:45">
      <c r="A2" s="417" t="s">
        <v>22</v>
      </c>
      <c r="B2" s="418" t="s">
        <v>23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75" t="s">
        <v>24</v>
      </c>
      <c r="AS2" s="476" t="s">
        <v>25</v>
      </c>
    </row>
    <row r="3" ht="15.75" customHeight="1" spans="1:45">
      <c r="A3" s="419" t="s">
        <v>26</v>
      </c>
      <c r="B3" s="420" t="s">
        <v>27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  <c r="AK3" s="420"/>
      <c r="AL3" s="420"/>
      <c r="AM3" s="420"/>
      <c r="AN3" s="420"/>
      <c r="AO3" s="420"/>
      <c r="AP3" s="420"/>
      <c r="AQ3" s="420"/>
      <c r="AR3" s="477" t="s">
        <v>28</v>
      </c>
      <c r="AS3" s="478" t="s">
        <v>29</v>
      </c>
    </row>
    <row r="4" ht="15.75" customHeight="1" spans="1:45">
      <c r="A4" s="419" t="s">
        <v>30</v>
      </c>
      <c r="B4" s="421" t="s">
        <v>31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79" t="s">
        <v>32</v>
      </c>
      <c r="AS4" s="480"/>
    </row>
    <row r="5" ht="15.75" spans="1:45">
      <c r="A5" s="419" t="s">
        <v>33</v>
      </c>
      <c r="B5" s="420" t="s">
        <v>34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420"/>
      <c r="AQ5" s="420"/>
      <c r="AR5" s="481"/>
      <c r="AS5" s="481"/>
    </row>
    <row r="6" ht="15.75" customHeight="1" spans="1:45">
      <c r="A6" s="419" t="s">
        <v>35</v>
      </c>
      <c r="B6" s="420">
        <v>11</v>
      </c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  <c r="AK6" s="420"/>
      <c r="AL6" s="420"/>
      <c r="AM6" s="420"/>
      <c r="AN6" s="420"/>
      <c r="AO6" s="420"/>
      <c r="AP6" s="420"/>
      <c r="AQ6" s="420"/>
      <c r="AR6" s="481"/>
      <c r="AS6" s="481"/>
    </row>
    <row r="7" ht="15.75" spans="1:45">
      <c r="A7" s="422" t="s">
        <v>36</v>
      </c>
      <c r="B7" s="420" t="s">
        <v>37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0"/>
      <c r="AM7" s="420"/>
      <c r="AN7" s="420"/>
      <c r="AO7" s="420"/>
      <c r="AP7" s="420"/>
      <c r="AQ7" s="420"/>
      <c r="AR7" s="481"/>
      <c r="AS7" s="481"/>
    </row>
    <row r="8" ht="15.75" spans="1:45">
      <c r="A8" s="422" t="s">
        <v>38</v>
      </c>
      <c r="B8" s="420" t="s">
        <v>39</v>
      </c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420"/>
      <c r="AK8" s="420"/>
      <c r="AL8" s="420"/>
      <c r="AM8" s="420"/>
      <c r="AN8" s="420"/>
      <c r="AO8" s="420"/>
      <c r="AP8" s="420"/>
      <c r="AQ8" s="420"/>
      <c r="AR8" s="481"/>
      <c r="AS8" s="481"/>
    </row>
    <row r="9" ht="15.75" spans="1:45">
      <c r="A9" s="422" t="s">
        <v>40</v>
      </c>
      <c r="B9" s="420" t="s">
        <v>41</v>
      </c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  <c r="AK9" s="420"/>
      <c r="AL9" s="420"/>
      <c r="AM9" s="420"/>
      <c r="AN9" s="420"/>
      <c r="AO9" s="420"/>
      <c r="AP9" s="420"/>
      <c r="AQ9" s="420"/>
      <c r="AR9" s="481"/>
      <c r="AS9" s="481"/>
    </row>
    <row r="10" ht="15.75" spans="1:45">
      <c r="A10" s="422" t="s">
        <v>42</v>
      </c>
      <c r="B10" s="665" t="s">
        <v>43</v>
      </c>
      <c r="C10" s="665"/>
      <c r="D10" s="665"/>
      <c r="E10" s="665"/>
      <c r="F10" s="665"/>
      <c r="G10" s="665"/>
      <c r="H10" s="665"/>
      <c r="I10" s="665"/>
      <c r="J10" s="665"/>
      <c r="K10" s="665"/>
      <c r="L10" s="665"/>
      <c r="M10" s="665"/>
      <c r="N10" s="665"/>
      <c r="O10" s="665"/>
      <c r="P10" s="665"/>
      <c r="Q10" s="665"/>
      <c r="R10" s="665"/>
      <c r="S10" s="665"/>
      <c r="T10" s="665"/>
      <c r="U10" s="665"/>
      <c r="V10" s="665"/>
      <c r="W10" s="665"/>
      <c r="X10" s="665"/>
      <c r="Y10" s="665"/>
      <c r="Z10" s="665"/>
      <c r="AA10" s="665"/>
      <c r="AB10" s="665"/>
      <c r="AC10" s="665"/>
      <c r="AD10" s="665"/>
      <c r="AE10" s="665"/>
      <c r="AF10" s="665"/>
      <c r="AG10" s="665"/>
      <c r="AH10" s="665"/>
      <c r="AI10" s="665"/>
      <c r="AJ10" s="665"/>
      <c r="AK10" s="665"/>
      <c r="AL10" s="665"/>
      <c r="AM10" s="665"/>
      <c r="AN10" s="665"/>
      <c r="AO10" s="665"/>
      <c r="AP10" s="665"/>
      <c r="AQ10" s="665"/>
      <c r="AR10" s="481"/>
      <c r="AS10" s="481"/>
    </row>
    <row r="11" ht="15.75" spans="1:45">
      <c r="A11" s="419" t="s">
        <v>44</v>
      </c>
      <c r="B11" s="420" t="s">
        <v>45</v>
      </c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420"/>
      <c r="AI11" s="420"/>
      <c r="AJ11" s="420"/>
      <c r="AK11" s="420"/>
      <c r="AL11" s="420"/>
      <c r="AM11" s="420"/>
      <c r="AN11" s="420"/>
      <c r="AO11" s="420"/>
      <c r="AP11" s="420"/>
      <c r="AQ11" s="420"/>
      <c r="AR11" s="481"/>
      <c r="AS11" s="481"/>
    </row>
    <row r="12" ht="15.75" spans="1:45">
      <c r="A12" s="423" t="s">
        <v>46</v>
      </c>
      <c r="B12" s="507" t="s">
        <v>47</v>
      </c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08"/>
      <c r="AL12" s="508"/>
      <c r="AM12" s="508"/>
      <c r="AN12" s="508"/>
      <c r="AO12" s="508"/>
      <c r="AP12" s="508"/>
      <c r="AQ12" s="509"/>
      <c r="AR12" s="519"/>
      <c r="AS12" s="481"/>
    </row>
    <row r="13" ht="15.75" customHeight="1" spans="1:45">
      <c r="A13" s="426" t="s">
        <v>48</v>
      </c>
      <c r="B13" s="427" t="s">
        <v>49</v>
      </c>
      <c r="C13" s="428" t="s">
        <v>50</v>
      </c>
      <c r="D13" s="432" t="s">
        <v>51</v>
      </c>
      <c r="E13" s="529" t="s">
        <v>52</v>
      </c>
      <c r="F13" s="530"/>
      <c r="G13" s="530"/>
      <c r="H13" s="530"/>
      <c r="I13" s="530"/>
      <c r="J13" s="530"/>
      <c r="K13" s="530"/>
      <c r="L13" s="530"/>
      <c r="M13" s="530"/>
      <c r="N13" s="529" t="s">
        <v>53</v>
      </c>
      <c r="O13" s="530"/>
      <c r="P13" s="530"/>
      <c r="Q13" s="530"/>
      <c r="R13" s="530"/>
      <c r="S13" s="530"/>
      <c r="T13" s="530"/>
      <c r="U13" s="530"/>
      <c r="V13" s="530"/>
      <c r="W13" s="530"/>
      <c r="X13" s="530"/>
      <c r="Y13" s="530"/>
      <c r="Z13" s="530"/>
      <c r="AA13" s="530"/>
      <c r="AB13" s="529" t="s">
        <v>54</v>
      </c>
      <c r="AC13" s="530"/>
      <c r="AD13" s="530"/>
      <c r="AE13" s="530"/>
      <c r="AF13" s="530"/>
      <c r="AG13" s="599"/>
      <c r="AH13" s="600" t="s">
        <v>55</v>
      </c>
      <c r="AI13" s="600"/>
      <c r="AJ13" s="600"/>
      <c r="AK13" s="600"/>
      <c r="AL13" s="600"/>
      <c r="AM13" s="600"/>
      <c r="AN13" s="600"/>
      <c r="AO13" s="600"/>
      <c r="AP13" s="600"/>
      <c r="AQ13" s="600"/>
      <c r="AR13" s="484" t="s">
        <v>56</v>
      </c>
      <c r="AS13" s="484"/>
    </row>
    <row r="14" ht="15.75" customHeight="1" spans="1:45">
      <c r="A14" s="426"/>
      <c r="B14" s="427"/>
      <c r="C14" s="428"/>
      <c r="D14" s="432"/>
      <c r="E14" s="531"/>
      <c r="F14" s="532"/>
      <c r="G14" s="532"/>
      <c r="H14" s="532"/>
      <c r="I14" s="532"/>
      <c r="J14" s="532"/>
      <c r="K14" s="532"/>
      <c r="L14" s="532"/>
      <c r="M14" s="532"/>
      <c r="N14" s="531"/>
      <c r="O14" s="532"/>
      <c r="P14" s="532"/>
      <c r="Q14" s="532"/>
      <c r="R14" s="532"/>
      <c r="S14" s="532"/>
      <c r="T14" s="532"/>
      <c r="U14" s="532"/>
      <c r="V14" s="532"/>
      <c r="W14" s="532"/>
      <c r="X14" s="532"/>
      <c r="Y14" s="532"/>
      <c r="Z14" s="532"/>
      <c r="AA14" s="532"/>
      <c r="AB14" s="531"/>
      <c r="AC14" s="532"/>
      <c r="AD14" s="532"/>
      <c r="AE14" s="532"/>
      <c r="AF14" s="532"/>
      <c r="AG14" s="601"/>
      <c r="AH14" s="602"/>
      <c r="AI14" s="602"/>
      <c r="AJ14" s="602"/>
      <c r="AK14" s="602"/>
      <c r="AL14" s="602"/>
      <c r="AM14" s="602"/>
      <c r="AN14" s="602"/>
      <c r="AO14" s="602"/>
      <c r="AP14" s="602"/>
      <c r="AQ14" s="602"/>
      <c r="AR14" s="484"/>
      <c r="AS14" s="484"/>
    </row>
    <row r="15" ht="24" customHeight="1" spans="1:45">
      <c r="A15" s="426"/>
      <c r="B15" s="427"/>
      <c r="C15" s="428"/>
      <c r="D15" s="533" t="s">
        <v>9</v>
      </c>
      <c r="E15" s="534" t="s">
        <v>1</v>
      </c>
      <c r="F15" s="535" t="s">
        <v>2</v>
      </c>
      <c r="G15" s="535" t="s">
        <v>3</v>
      </c>
      <c r="H15" s="535" t="s">
        <v>4</v>
      </c>
      <c r="I15" s="535" t="s">
        <v>5</v>
      </c>
      <c r="J15" s="535" t="s">
        <v>6</v>
      </c>
      <c r="K15" s="535" t="s">
        <v>7</v>
      </c>
      <c r="L15" s="535" t="s">
        <v>8</v>
      </c>
      <c r="M15" s="554" t="s">
        <v>9</v>
      </c>
      <c r="N15" s="534" t="s">
        <v>1</v>
      </c>
      <c r="O15" s="535" t="s">
        <v>2</v>
      </c>
      <c r="P15" s="535" t="s">
        <v>3</v>
      </c>
      <c r="Q15" s="535" t="s">
        <v>4</v>
      </c>
      <c r="R15" s="535" t="s">
        <v>5</v>
      </c>
      <c r="S15" s="535" t="s">
        <v>11</v>
      </c>
      <c r="T15" s="535" t="s">
        <v>12</v>
      </c>
      <c r="U15" s="535" t="s">
        <v>13</v>
      </c>
      <c r="V15" s="535" t="s">
        <v>14</v>
      </c>
      <c r="W15" s="535" t="s">
        <v>15</v>
      </c>
      <c r="X15" s="535" t="s">
        <v>6</v>
      </c>
      <c r="Y15" s="535" t="s">
        <v>7</v>
      </c>
      <c r="Z15" s="535" t="s">
        <v>8</v>
      </c>
      <c r="AA15" s="554" t="s">
        <v>9</v>
      </c>
      <c r="AB15" s="534" t="s">
        <v>1</v>
      </c>
      <c r="AC15" s="535" t="s">
        <v>2</v>
      </c>
      <c r="AD15" s="535" t="s">
        <v>6</v>
      </c>
      <c r="AE15" s="535" t="s">
        <v>7</v>
      </c>
      <c r="AF15" s="535" t="s">
        <v>8</v>
      </c>
      <c r="AG15" s="603" t="s">
        <v>9</v>
      </c>
      <c r="AH15" s="604" t="s">
        <v>1</v>
      </c>
      <c r="AI15" s="535" t="s">
        <v>2</v>
      </c>
      <c r="AJ15" s="535" t="s">
        <v>3</v>
      </c>
      <c r="AK15" s="535" t="s">
        <v>4</v>
      </c>
      <c r="AL15" s="535" t="s">
        <v>5</v>
      </c>
      <c r="AM15" s="535" t="s">
        <v>6</v>
      </c>
      <c r="AN15" s="535" t="s">
        <v>7</v>
      </c>
      <c r="AO15" s="535" t="s">
        <v>8</v>
      </c>
      <c r="AP15" s="621" t="s">
        <v>18</v>
      </c>
      <c r="AQ15" s="603" t="s">
        <v>9</v>
      </c>
      <c r="AR15" s="622" t="s">
        <v>57</v>
      </c>
      <c r="AS15" s="486" t="s">
        <v>58</v>
      </c>
    </row>
    <row r="16" ht="24" customHeight="1" spans="1:45">
      <c r="A16" s="536" t="s">
        <v>59</v>
      </c>
      <c r="B16" s="537" t="s">
        <v>27</v>
      </c>
      <c r="C16" s="538" t="s">
        <v>60</v>
      </c>
      <c r="D16" s="666">
        <v>109</v>
      </c>
      <c r="E16" s="540">
        <v>56</v>
      </c>
      <c r="F16" s="541">
        <v>66</v>
      </c>
      <c r="G16" s="541">
        <v>49</v>
      </c>
      <c r="H16" s="541">
        <v>67</v>
      </c>
      <c r="I16" s="541">
        <v>67</v>
      </c>
      <c r="J16" s="555">
        <f>SUM(E16:I16)</f>
        <v>305</v>
      </c>
      <c r="K16" s="556"/>
      <c r="L16" s="557">
        <v>93.62</v>
      </c>
      <c r="M16" s="588">
        <f>J16-K16-L16</f>
        <v>211.38</v>
      </c>
      <c r="N16" s="559">
        <v>17</v>
      </c>
      <c r="O16" s="560">
        <v>16</v>
      </c>
      <c r="P16" s="560">
        <v>19</v>
      </c>
      <c r="Q16" s="560">
        <v>19</v>
      </c>
      <c r="R16" s="560">
        <v>17</v>
      </c>
      <c r="S16" s="560">
        <v>18</v>
      </c>
      <c r="T16" s="560">
        <v>17</v>
      </c>
      <c r="U16" s="560">
        <v>19</v>
      </c>
      <c r="V16" s="560">
        <v>17</v>
      </c>
      <c r="W16" s="560">
        <v>17</v>
      </c>
      <c r="X16" s="582">
        <f>SUM(N16:W16)</f>
        <v>176</v>
      </c>
      <c r="Y16" s="586"/>
      <c r="Z16" s="587">
        <v>44.22</v>
      </c>
      <c r="AA16" s="591">
        <f>X16-Y16-Z16</f>
        <v>131.78</v>
      </c>
      <c r="AB16" s="559">
        <v>44</v>
      </c>
      <c r="AC16" s="560">
        <v>44</v>
      </c>
      <c r="AD16" s="582">
        <f>SUM(AB16:AC16)</f>
        <v>88</v>
      </c>
      <c r="AE16" s="586"/>
      <c r="AF16" s="557">
        <v>40.8</v>
      </c>
      <c r="AG16" s="710">
        <f>AD16-AE16-AF16</f>
        <v>47.2</v>
      </c>
      <c r="AH16" s="651">
        <v>14</v>
      </c>
      <c r="AI16" s="607">
        <v>16</v>
      </c>
      <c r="AJ16" s="607">
        <v>14</v>
      </c>
      <c r="AK16" s="607">
        <v>19</v>
      </c>
      <c r="AL16" s="607">
        <v>16</v>
      </c>
      <c r="AM16" s="582">
        <f>SUM(AH16:AL16)</f>
        <v>79</v>
      </c>
      <c r="AN16" s="608"/>
      <c r="AO16" s="557">
        <v>30.55</v>
      </c>
      <c r="AP16" s="715">
        <f>AM16-AN16-AO16</f>
        <v>48.45</v>
      </c>
      <c r="AQ16" s="588">
        <f>AP16</f>
        <v>48.45</v>
      </c>
      <c r="AR16" s="657">
        <f>SUM(D16,M16,AA16,AG16,AQ16)</f>
        <v>547.81</v>
      </c>
      <c r="AS16" s="522" t="s">
        <v>61</v>
      </c>
    </row>
    <row r="17" ht="24" customHeight="1" spans="1:47">
      <c r="A17" s="498" t="s">
        <v>62</v>
      </c>
      <c r="B17" s="542" t="s">
        <v>27</v>
      </c>
      <c r="C17" s="444" t="s">
        <v>63</v>
      </c>
      <c r="D17" s="667">
        <v>110</v>
      </c>
      <c r="E17" s="544">
        <v>50</v>
      </c>
      <c r="F17" s="545">
        <v>49</v>
      </c>
      <c r="G17" s="545">
        <v>51</v>
      </c>
      <c r="H17" s="545">
        <v>70</v>
      </c>
      <c r="I17" s="545">
        <v>69</v>
      </c>
      <c r="J17" s="561">
        <f>SUM(E17:I17)</f>
        <v>289</v>
      </c>
      <c r="K17" s="562"/>
      <c r="L17" s="563">
        <v>90.01</v>
      </c>
      <c r="M17" s="594">
        <f>J17-K17-L17</f>
        <v>198.99</v>
      </c>
      <c r="N17" s="565">
        <v>19</v>
      </c>
      <c r="O17" s="566">
        <v>17</v>
      </c>
      <c r="P17" s="566">
        <v>19</v>
      </c>
      <c r="Q17" s="566">
        <v>18</v>
      </c>
      <c r="R17" s="566">
        <v>16</v>
      </c>
      <c r="S17" s="566">
        <v>17</v>
      </c>
      <c r="T17" s="566">
        <v>16</v>
      </c>
      <c r="U17" s="566">
        <v>19</v>
      </c>
      <c r="V17" s="566">
        <v>19</v>
      </c>
      <c r="W17" s="566">
        <v>18</v>
      </c>
      <c r="X17" s="583">
        <f>SUM(N17:W17)</f>
        <v>178</v>
      </c>
      <c r="Y17" s="589"/>
      <c r="Z17" s="590">
        <v>51.76</v>
      </c>
      <c r="AA17" s="703">
        <f>X17-Y17-Z17</f>
        <v>126.24</v>
      </c>
      <c r="AB17" s="565">
        <v>40</v>
      </c>
      <c r="AC17" s="566">
        <v>43</v>
      </c>
      <c r="AD17" s="583">
        <f>SUM(AB17:AC17)</f>
        <v>83</v>
      </c>
      <c r="AE17" s="589"/>
      <c r="AF17" s="563">
        <v>42.49</v>
      </c>
      <c r="AG17" s="703">
        <f>AD17-AE17-AF17</f>
        <v>40.51</v>
      </c>
      <c r="AH17" s="652">
        <v>14</v>
      </c>
      <c r="AI17" s="611">
        <v>17</v>
      </c>
      <c r="AJ17" s="611">
        <v>10</v>
      </c>
      <c r="AK17" s="611">
        <v>19</v>
      </c>
      <c r="AL17" s="611">
        <v>18</v>
      </c>
      <c r="AM17" s="583">
        <f>SUM(AH17:AL17)</f>
        <v>78</v>
      </c>
      <c r="AN17" s="612"/>
      <c r="AO17" s="563">
        <v>39.75</v>
      </c>
      <c r="AP17" s="716">
        <f>AM17-AN17-AO17</f>
        <v>38.25</v>
      </c>
      <c r="AQ17" s="594">
        <f>AP17</f>
        <v>38.25</v>
      </c>
      <c r="AR17" s="658">
        <f>SUM(D17,M17,AA17,AG17,AQ17)</f>
        <v>513.99</v>
      </c>
      <c r="AS17" s="524" t="s">
        <v>64</v>
      </c>
      <c r="AT17" s="503">
        <f t="shared" ref="AT17:AT29" si="0">AR17-AR$16</f>
        <v>-33.8199999999999</v>
      </c>
      <c r="AU17" s="503">
        <f t="shared" ref="AU17:AU29" si="1">AR17-AR16</f>
        <v>-33.8199999999999</v>
      </c>
    </row>
    <row r="18" ht="24" customHeight="1" spans="1:47">
      <c r="A18" s="497" t="s">
        <v>65</v>
      </c>
      <c r="B18" s="542" t="s">
        <v>66</v>
      </c>
      <c r="C18" s="444" t="s">
        <v>67</v>
      </c>
      <c r="D18" s="645">
        <v>124</v>
      </c>
      <c r="E18" s="549">
        <v>51</v>
      </c>
      <c r="F18" s="550">
        <v>45</v>
      </c>
      <c r="G18" s="550">
        <v>52</v>
      </c>
      <c r="H18" s="550">
        <v>64</v>
      </c>
      <c r="I18" s="550">
        <v>55</v>
      </c>
      <c r="J18" s="561">
        <f>SUM(E18:I18)</f>
        <v>267</v>
      </c>
      <c r="K18" s="574"/>
      <c r="L18" s="563">
        <v>81.5</v>
      </c>
      <c r="M18" s="690">
        <f>J18-K18-L18</f>
        <v>185.5</v>
      </c>
      <c r="N18" s="565">
        <v>16</v>
      </c>
      <c r="O18" s="566">
        <v>19</v>
      </c>
      <c r="P18" s="566">
        <v>17</v>
      </c>
      <c r="Q18" s="566">
        <v>16</v>
      </c>
      <c r="R18" s="566">
        <v>19</v>
      </c>
      <c r="S18" s="566">
        <v>19</v>
      </c>
      <c r="T18" s="566">
        <v>15</v>
      </c>
      <c r="U18" s="566">
        <v>19</v>
      </c>
      <c r="V18" s="566">
        <v>16</v>
      </c>
      <c r="W18" s="566">
        <v>18</v>
      </c>
      <c r="X18" s="583">
        <f>SUM(N18:W18)</f>
        <v>174</v>
      </c>
      <c r="Y18" s="589"/>
      <c r="Z18" s="590">
        <v>35.59</v>
      </c>
      <c r="AA18" s="704">
        <f>X18-Y18-Z18</f>
        <v>138.41</v>
      </c>
      <c r="AB18" s="565">
        <v>39</v>
      </c>
      <c r="AC18" s="566">
        <v>45</v>
      </c>
      <c r="AD18" s="583">
        <f>SUM(AB18:AC18)</f>
        <v>84</v>
      </c>
      <c r="AE18" s="589"/>
      <c r="AF18" s="563">
        <v>32.01</v>
      </c>
      <c r="AG18" s="704">
        <f>AD18-AE18-AF18</f>
        <v>51.99</v>
      </c>
      <c r="AH18" s="652">
        <v>12</v>
      </c>
      <c r="AI18" s="611">
        <v>20</v>
      </c>
      <c r="AJ18" s="617">
        <v>6</v>
      </c>
      <c r="AK18" s="611">
        <v>17</v>
      </c>
      <c r="AL18" s="617">
        <v>8</v>
      </c>
      <c r="AM18" s="583">
        <f>SUM(AH18:AL18)</f>
        <v>63</v>
      </c>
      <c r="AN18" s="612"/>
      <c r="AO18" s="563">
        <v>32.93</v>
      </c>
      <c r="AP18" s="716">
        <f>AM18-AN18-AO18</f>
        <v>30.07</v>
      </c>
      <c r="AQ18" s="705" t="s">
        <v>68</v>
      </c>
      <c r="AR18" s="659">
        <f>SUM(D18,M18,AA18,AG18,AQ18)</f>
        <v>499.9</v>
      </c>
      <c r="AS18" s="631" t="s">
        <v>69</v>
      </c>
      <c r="AT18" s="503">
        <f t="shared" si="0"/>
        <v>-47.91</v>
      </c>
      <c r="AU18" s="503">
        <f t="shared" si="1"/>
        <v>-14.09</v>
      </c>
    </row>
    <row r="19" ht="24" customHeight="1" spans="1:47">
      <c r="A19" s="498" t="s">
        <v>70</v>
      </c>
      <c r="B19" s="542" t="s">
        <v>27</v>
      </c>
      <c r="C19" s="444" t="s">
        <v>71</v>
      </c>
      <c r="D19" s="543">
        <v>105</v>
      </c>
      <c r="E19" s="544">
        <v>52</v>
      </c>
      <c r="F19" s="545">
        <v>41</v>
      </c>
      <c r="G19" s="545">
        <v>44</v>
      </c>
      <c r="H19" s="545">
        <v>70</v>
      </c>
      <c r="I19" s="545">
        <v>73</v>
      </c>
      <c r="J19" s="561">
        <f>SUM(E19:I19)</f>
        <v>280</v>
      </c>
      <c r="K19" s="562"/>
      <c r="L19" s="563">
        <v>99.76</v>
      </c>
      <c r="M19" s="691">
        <f>J19-K19-L19</f>
        <v>180.24</v>
      </c>
      <c r="N19" s="565">
        <v>15</v>
      </c>
      <c r="O19" s="566">
        <v>18</v>
      </c>
      <c r="P19" s="566">
        <v>20</v>
      </c>
      <c r="Q19" s="566">
        <v>15</v>
      </c>
      <c r="R19" s="566">
        <v>20</v>
      </c>
      <c r="S19" s="566">
        <v>20</v>
      </c>
      <c r="T19" s="566">
        <v>19</v>
      </c>
      <c r="U19" s="566">
        <v>20</v>
      </c>
      <c r="V19" s="566">
        <v>18</v>
      </c>
      <c r="W19" s="566">
        <v>19</v>
      </c>
      <c r="X19" s="583">
        <f>SUM(N19:W19)</f>
        <v>184</v>
      </c>
      <c r="Y19" s="589"/>
      <c r="Z19" s="590">
        <v>47.09</v>
      </c>
      <c r="AA19" s="594">
        <f>X19-Y19-Z19</f>
        <v>136.91</v>
      </c>
      <c r="AB19" s="565">
        <v>45</v>
      </c>
      <c r="AC19" s="566">
        <v>47</v>
      </c>
      <c r="AD19" s="583">
        <f>SUM(AB19:AC19)</f>
        <v>92</v>
      </c>
      <c r="AE19" s="589"/>
      <c r="AF19" s="563">
        <v>46.97</v>
      </c>
      <c r="AG19" s="591">
        <f>AD19-AE19-AF19</f>
        <v>45.03</v>
      </c>
      <c r="AH19" s="652">
        <v>15</v>
      </c>
      <c r="AI19" s="617">
        <v>10</v>
      </c>
      <c r="AJ19" s="611">
        <v>15</v>
      </c>
      <c r="AK19" s="617">
        <v>10</v>
      </c>
      <c r="AL19" s="617">
        <v>10</v>
      </c>
      <c r="AM19" s="583">
        <f>SUM(AH19:AL19)</f>
        <v>60</v>
      </c>
      <c r="AN19" s="612"/>
      <c r="AO19" s="563">
        <v>35.16</v>
      </c>
      <c r="AP19" s="716">
        <f>AM19-AN19-AO19</f>
        <v>24.84</v>
      </c>
      <c r="AQ19" s="706">
        <v>0</v>
      </c>
      <c r="AR19" s="660">
        <f>SUM(D19,M19,AA19,AG19,AQ19)</f>
        <v>467.18</v>
      </c>
      <c r="AS19" s="504" t="s">
        <v>72</v>
      </c>
      <c r="AT19" s="503">
        <f t="shared" si="0"/>
        <v>-80.63</v>
      </c>
      <c r="AU19" s="503">
        <f t="shared" si="1"/>
        <v>-32.72</v>
      </c>
    </row>
    <row r="20" ht="24" customHeight="1" spans="1:47">
      <c r="A20" s="498" t="s">
        <v>73</v>
      </c>
      <c r="B20" s="542" t="s">
        <v>66</v>
      </c>
      <c r="C20" s="444" t="s">
        <v>74</v>
      </c>
      <c r="D20" s="668">
        <v>123</v>
      </c>
      <c r="E20" s="544">
        <v>40</v>
      </c>
      <c r="F20" s="545">
        <v>46</v>
      </c>
      <c r="G20" s="545">
        <v>45</v>
      </c>
      <c r="H20" s="545">
        <v>53</v>
      </c>
      <c r="I20" s="545">
        <v>68</v>
      </c>
      <c r="J20" s="561">
        <f>SUM(E20:I20)</f>
        <v>252</v>
      </c>
      <c r="K20" s="562"/>
      <c r="L20" s="563">
        <v>114.6</v>
      </c>
      <c r="M20" s="592">
        <f>J20-K20-L20</f>
        <v>137.4</v>
      </c>
      <c r="N20" s="565">
        <v>20</v>
      </c>
      <c r="O20" s="566">
        <v>20</v>
      </c>
      <c r="P20" s="566">
        <v>19</v>
      </c>
      <c r="Q20" s="566">
        <v>13</v>
      </c>
      <c r="R20" s="566">
        <v>19</v>
      </c>
      <c r="S20" s="566">
        <v>18</v>
      </c>
      <c r="T20" s="566">
        <v>18</v>
      </c>
      <c r="U20" s="566">
        <v>20</v>
      </c>
      <c r="V20" s="566">
        <v>17</v>
      </c>
      <c r="W20" s="566">
        <v>20</v>
      </c>
      <c r="X20" s="583">
        <f>SUM(N20:W20)</f>
        <v>184</v>
      </c>
      <c r="Y20" s="589"/>
      <c r="Z20" s="590">
        <v>63.32</v>
      </c>
      <c r="AA20" s="705">
        <f>X20-Y20-Z20</f>
        <v>120.68</v>
      </c>
      <c r="AB20" s="565">
        <v>40</v>
      </c>
      <c r="AC20" s="566">
        <v>48</v>
      </c>
      <c r="AD20" s="583">
        <f>SUM(AB20:AC20)</f>
        <v>88</v>
      </c>
      <c r="AE20" s="589"/>
      <c r="AF20" s="563">
        <v>47.88</v>
      </c>
      <c r="AG20" s="705">
        <f>AD20-AE20-AF20</f>
        <v>40.12</v>
      </c>
      <c r="AH20" s="652">
        <v>11</v>
      </c>
      <c r="AI20" s="611">
        <v>16</v>
      </c>
      <c r="AJ20" s="611">
        <v>12</v>
      </c>
      <c r="AK20" s="611">
        <v>19</v>
      </c>
      <c r="AL20" s="611">
        <v>18</v>
      </c>
      <c r="AM20" s="583">
        <f>SUM(AH20:AL20)</f>
        <v>76</v>
      </c>
      <c r="AN20" s="612"/>
      <c r="AO20" s="563">
        <v>48.19</v>
      </c>
      <c r="AP20" s="716">
        <f>AM20-AN20-AO20</f>
        <v>27.81</v>
      </c>
      <c r="AQ20" s="591">
        <f>AP20</f>
        <v>27.81</v>
      </c>
      <c r="AR20" s="717">
        <f>SUM(D20,M20,AA20,AG20,AQ20)</f>
        <v>449.01</v>
      </c>
      <c r="AS20" s="504" t="s">
        <v>75</v>
      </c>
      <c r="AT20" s="503">
        <f t="shared" si="0"/>
        <v>-98.8</v>
      </c>
      <c r="AU20" s="503">
        <f t="shared" si="1"/>
        <v>-18.17</v>
      </c>
    </row>
    <row r="21" ht="24" customHeight="1" spans="1:47">
      <c r="A21" s="498" t="s">
        <v>45</v>
      </c>
      <c r="B21" s="542" t="s">
        <v>27</v>
      </c>
      <c r="C21" s="444" t="s">
        <v>76</v>
      </c>
      <c r="D21" s="547">
        <v>129</v>
      </c>
      <c r="E21" s="544">
        <v>51</v>
      </c>
      <c r="F21" s="545">
        <v>69</v>
      </c>
      <c r="G21" s="545">
        <v>50</v>
      </c>
      <c r="H21" s="545">
        <v>73</v>
      </c>
      <c r="I21" s="545">
        <v>53</v>
      </c>
      <c r="J21" s="561">
        <f>SUM(E21:I21)</f>
        <v>296</v>
      </c>
      <c r="K21" s="562"/>
      <c r="L21" s="563">
        <v>127.61</v>
      </c>
      <c r="M21" s="592">
        <f>J21-K21-L21</f>
        <v>168.39</v>
      </c>
      <c r="N21" s="565">
        <v>19</v>
      </c>
      <c r="O21" s="566">
        <v>19</v>
      </c>
      <c r="P21" s="566">
        <v>17</v>
      </c>
      <c r="Q21" s="566">
        <v>19</v>
      </c>
      <c r="R21" s="566">
        <v>20</v>
      </c>
      <c r="S21" s="566">
        <v>18</v>
      </c>
      <c r="T21" s="566">
        <v>19</v>
      </c>
      <c r="U21" s="566">
        <v>20</v>
      </c>
      <c r="V21" s="566">
        <v>19</v>
      </c>
      <c r="W21" s="566">
        <v>19</v>
      </c>
      <c r="X21" s="583">
        <f>SUM(N21:W21)</f>
        <v>189</v>
      </c>
      <c r="Y21" s="589"/>
      <c r="Z21" s="590">
        <v>67.21</v>
      </c>
      <c r="AA21" s="705">
        <f>X21-Y21-Z21</f>
        <v>121.79</v>
      </c>
      <c r="AB21" s="565">
        <v>35</v>
      </c>
      <c r="AC21" s="566">
        <v>42</v>
      </c>
      <c r="AD21" s="583">
        <f>SUM(AB21:AC21)</f>
        <v>77</v>
      </c>
      <c r="AE21" s="589"/>
      <c r="AF21" s="563">
        <v>52.71</v>
      </c>
      <c r="AG21" s="705">
        <f>AD21-AE21-AF21</f>
        <v>24.29</v>
      </c>
      <c r="AH21" s="653">
        <v>7</v>
      </c>
      <c r="AI21" s="611">
        <v>17</v>
      </c>
      <c r="AJ21" s="617">
        <v>9</v>
      </c>
      <c r="AK21" s="611">
        <v>17</v>
      </c>
      <c r="AL21" s="611">
        <v>16</v>
      </c>
      <c r="AM21" s="583">
        <f>SUM(AH21:AL21)</f>
        <v>66</v>
      </c>
      <c r="AN21" s="612"/>
      <c r="AO21" s="563">
        <v>53.25</v>
      </c>
      <c r="AP21" s="716">
        <f>AM21-AN21-AO21</f>
        <v>12.75</v>
      </c>
      <c r="AQ21" s="705">
        <v>0</v>
      </c>
      <c r="AR21" s="660">
        <f>SUM(D21,M21,AA21,AG21,AQ21)</f>
        <v>443.47</v>
      </c>
      <c r="AS21" s="504" t="s">
        <v>77</v>
      </c>
      <c r="AT21" s="503">
        <f t="shared" si="0"/>
        <v>-104.34</v>
      </c>
      <c r="AU21" s="503">
        <f t="shared" si="1"/>
        <v>-5.53999999999996</v>
      </c>
    </row>
    <row r="22" ht="24" customHeight="1" spans="1:47">
      <c r="A22" s="498" t="s">
        <v>78</v>
      </c>
      <c r="B22" s="542" t="s">
        <v>27</v>
      </c>
      <c r="C22" s="444" t="s">
        <v>79</v>
      </c>
      <c r="D22" s="543">
        <v>106</v>
      </c>
      <c r="E22" s="544">
        <v>54</v>
      </c>
      <c r="F22" s="545">
        <v>44</v>
      </c>
      <c r="G22" s="545">
        <v>23</v>
      </c>
      <c r="H22" s="545">
        <v>71</v>
      </c>
      <c r="I22" s="545">
        <v>55</v>
      </c>
      <c r="J22" s="561">
        <f>SUM(E22:I22)</f>
        <v>247</v>
      </c>
      <c r="K22" s="562"/>
      <c r="L22" s="563">
        <v>111.55</v>
      </c>
      <c r="M22" s="592">
        <f>J22-K22-L22</f>
        <v>135.45</v>
      </c>
      <c r="N22" s="565">
        <v>8</v>
      </c>
      <c r="O22" s="566">
        <v>18</v>
      </c>
      <c r="P22" s="566">
        <v>15</v>
      </c>
      <c r="Q22" s="566">
        <v>12</v>
      </c>
      <c r="R22" s="566">
        <v>20</v>
      </c>
      <c r="S22" s="566">
        <v>18</v>
      </c>
      <c r="T22" s="566">
        <v>9</v>
      </c>
      <c r="U22" s="566">
        <v>18</v>
      </c>
      <c r="V22" s="566">
        <v>16</v>
      </c>
      <c r="W22" s="566">
        <v>16</v>
      </c>
      <c r="X22" s="583">
        <f>SUM(N22:W22)</f>
        <v>150</v>
      </c>
      <c r="Y22" s="589"/>
      <c r="Z22" s="590">
        <v>47.28</v>
      </c>
      <c r="AA22" s="692">
        <f>X22-Y22-Z22</f>
        <v>102.72</v>
      </c>
      <c r="AB22" s="565">
        <v>42</v>
      </c>
      <c r="AC22" s="566">
        <v>39</v>
      </c>
      <c r="AD22" s="583">
        <f>SUM(AB22:AC22)</f>
        <v>81</v>
      </c>
      <c r="AE22" s="589"/>
      <c r="AF22" s="563">
        <v>47.4</v>
      </c>
      <c r="AG22" s="592">
        <f>AD22-AE22-AF22</f>
        <v>33.6</v>
      </c>
      <c r="AH22" s="652">
        <v>16</v>
      </c>
      <c r="AI22" s="611">
        <v>13</v>
      </c>
      <c r="AJ22" s="611">
        <v>13</v>
      </c>
      <c r="AK22" s="611">
        <v>17</v>
      </c>
      <c r="AL22" s="611">
        <v>16</v>
      </c>
      <c r="AM22" s="583">
        <f>SUM(AH22:AL22)</f>
        <v>75</v>
      </c>
      <c r="AN22" s="612"/>
      <c r="AO22" s="563">
        <v>49.07</v>
      </c>
      <c r="AP22" s="716">
        <f>AM22-AN22-AO22</f>
        <v>25.93</v>
      </c>
      <c r="AQ22" s="705">
        <f>AP22</f>
        <v>25.93</v>
      </c>
      <c r="AR22" s="660">
        <f>SUM(D22,M22,AA22,AG22,AQ22)</f>
        <v>403.7</v>
      </c>
      <c r="AS22" s="504" t="s">
        <v>80</v>
      </c>
      <c r="AT22" s="503">
        <f t="shared" si="0"/>
        <v>-144.11</v>
      </c>
      <c r="AU22" s="503">
        <f t="shared" si="1"/>
        <v>-39.77</v>
      </c>
    </row>
    <row r="23" ht="24" customHeight="1" spans="1:47">
      <c r="A23" s="498" t="s">
        <v>81</v>
      </c>
      <c r="B23" s="537" t="s">
        <v>27</v>
      </c>
      <c r="C23" s="444" t="s">
        <v>82</v>
      </c>
      <c r="D23" s="543">
        <v>117</v>
      </c>
      <c r="E23" s="544">
        <v>56</v>
      </c>
      <c r="F23" s="545">
        <v>64</v>
      </c>
      <c r="G23" s="545">
        <v>45</v>
      </c>
      <c r="H23" s="545">
        <v>72</v>
      </c>
      <c r="I23" s="545">
        <v>71</v>
      </c>
      <c r="J23" s="561">
        <f>SUM(E23:I23)</f>
        <v>308</v>
      </c>
      <c r="K23" s="562"/>
      <c r="L23" s="563">
        <v>152.87</v>
      </c>
      <c r="M23" s="592">
        <f>J23-K23-L23</f>
        <v>155.13</v>
      </c>
      <c r="N23" s="565">
        <v>20</v>
      </c>
      <c r="O23" s="566">
        <v>16</v>
      </c>
      <c r="P23" s="566">
        <v>17</v>
      </c>
      <c r="Q23" s="566">
        <v>15</v>
      </c>
      <c r="R23" s="566">
        <v>20</v>
      </c>
      <c r="S23" s="566">
        <v>18</v>
      </c>
      <c r="T23" s="566">
        <v>19</v>
      </c>
      <c r="U23" s="566">
        <v>18</v>
      </c>
      <c r="V23" s="566">
        <v>18</v>
      </c>
      <c r="W23" s="566">
        <v>18</v>
      </c>
      <c r="X23" s="583">
        <f>SUM(N23:W23)</f>
        <v>179</v>
      </c>
      <c r="Y23" s="589"/>
      <c r="Z23" s="590">
        <v>69.23</v>
      </c>
      <c r="AA23" s="706">
        <f>X23-Y23-Z23</f>
        <v>109.77</v>
      </c>
      <c r="AB23" s="565">
        <v>44</v>
      </c>
      <c r="AC23" s="566">
        <v>42</v>
      </c>
      <c r="AD23" s="583">
        <f>SUM(AB23:AC23)</f>
        <v>86</v>
      </c>
      <c r="AE23" s="589"/>
      <c r="AF23" s="563">
        <v>69.66</v>
      </c>
      <c r="AG23" s="592">
        <f>AD23-AE23-AF23</f>
        <v>16.34</v>
      </c>
      <c r="AH23" s="652">
        <v>7</v>
      </c>
      <c r="AI23" s="611">
        <v>16</v>
      </c>
      <c r="AJ23" s="611">
        <v>17</v>
      </c>
      <c r="AK23" s="611">
        <v>17</v>
      </c>
      <c r="AL23" s="617">
        <v>7</v>
      </c>
      <c r="AM23" s="583">
        <f>SUM(AH23:AL23)</f>
        <v>64</v>
      </c>
      <c r="AN23" s="612"/>
      <c r="AO23" s="563">
        <v>63.36</v>
      </c>
      <c r="AP23" s="716">
        <f>AM23-AN23-AO23</f>
        <v>0.640000000000001</v>
      </c>
      <c r="AQ23" s="592">
        <v>0</v>
      </c>
      <c r="AR23" s="660">
        <f>SUM(D23,M23,AA23,AG23,AQ23)</f>
        <v>398.24</v>
      </c>
      <c r="AS23" s="504" t="s">
        <v>83</v>
      </c>
      <c r="AT23" s="503">
        <f t="shared" si="0"/>
        <v>-149.57</v>
      </c>
      <c r="AU23" s="503">
        <f t="shared" si="1"/>
        <v>-5.45999999999998</v>
      </c>
    </row>
    <row r="24" ht="24" customHeight="1" spans="1:47">
      <c r="A24" s="536" t="s">
        <v>84</v>
      </c>
      <c r="B24" s="542" t="s">
        <v>66</v>
      </c>
      <c r="C24" s="538" t="s">
        <v>85</v>
      </c>
      <c r="D24" s="669">
        <v>117</v>
      </c>
      <c r="E24" s="544">
        <v>38</v>
      </c>
      <c r="F24" s="545">
        <v>51</v>
      </c>
      <c r="G24" s="545">
        <v>39</v>
      </c>
      <c r="H24" s="545">
        <v>61</v>
      </c>
      <c r="I24" s="545">
        <v>62</v>
      </c>
      <c r="J24" s="561">
        <f>SUM(E24:I24)</f>
        <v>251</v>
      </c>
      <c r="K24" s="562"/>
      <c r="L24" s="563">
        <v>138.38</v>
      </c>
      <c r="M24" s="592">
        <f>J24-K24-L24</f>
        <v>112.62</v>
      </c>
      <c r="N24" s="565">
        <v>18</v>
      </c>
      <c r="O24" s="566">
        <v>18</v>
      </c>
      <c r="P24" s="566">
        <v>20</v>
      </c>
      <c r="Q24" s="566">
        <v>19</v>
      </c>
      <c r="R24" s="566">
        <v>20</v>
      </c>
      <c r="S24" s="566">
        <v>19</v>
      </c>
      <c r="T24" s="566">
        <v>16</v>
      </c>
      <c r="U24" s="566">
        <v>20</v>
      </c>
      <c r="V24" s="566">
        <v>20</v>
      </c>
      <c r="W24" s="566">
        <v>19</v>
      </c>
      <c r="X24" s="583">
        <f>SUM(N24:W24)</f>
        <v>189</v>
      </c>
      <c r="Y24" s="589"/>
      <c r="Z24" s="590">
        <v>66.62</v>
      </c>
      <c r="AA24" s="705">
        <f>X24-Y24-Z24</f>
        <v>122.38</v>
      </c>
      <c r="AB24" s="565">
        <v>44</v>
      </c>
      <c r="AC24" s="566">
        <v>44</v>
      </c>
      <c r="AD24" s="583">
        <f>SUM(AB24:AC24)</f>
        <v>88</v>
      </c>
      <c r="AE24" s="589"/>
      <c r="AF24" s="563">
        <v>62.73</v>
      </c>
      <c r="AG24" s="705">
        <f>AD24-AE24-AF24</f>
        <v>25.27</v>
      </c>
      <c r="AH24" s="653">
        <v>8</v>
      </c>
      <c r="AI24" s="611">
        <v>12</v>
      </c>
      <c r="AJ24" s="611">
        <v>7</v>
      </c>
      <c r="AK24" s="617">
        <v>8</v>
      </c>
      <c r="AL24" s="617">
        <v>10</v>
      </c>
      <c r="AM24" s="583">
        <f>SUM(AH24:AL24)</f>
        <v>45</v>
      </c>
      <c r="AN24" s="612"/>
      <c r="AO24" s="563">
        <v>47.76</v>
      </c>
      <c r="AP24" s="716">
        <v>0</v>
      </c>
      <c r="AQ24" s="705">
        <v>0</v>
      </c>
      <c r="AR24" s="660">
        <f>SUM(D24,M24,AA24,AG24,AQ24)</f>
        <v>377.27</v>
      </c>
      <c r="AS24" s="504" t="s">
        <v>86</v>
      </c>
      <c r="AT24" s="503">
        <f t="shared" si="0"/>
        <v>-170.54</v>
      </c>
      <c r="AU24" s="503">
        <f t="shared" si="1"/>
        <v>-20.97</v>
      </c>
    </row>
    <row r="25" ht="24" customHeight="1" spans="1:47">
      <c r="A25" s="498" t="s">
        <v>87</v>
      </c>
      <c r="B25" s="537" t="s">
        <v>27</v>
      </c>
      <c r="C25" s="444" t="s">
        <v>88</v>
      </c>
      <c r="D25" s="670">
        <v>97</v>
      </c>
      <c r="E25" s="544">
        <v>42</v>
      </c>
      <c r="F25" s="545">
        <v>43</v>
      </c>
      <c r="G25" s="545">
        <v>39</v>
      </c>
      <c r="H25" s="545">
        <v>53</v>
      </c>
      <c r="I25" s="545">
        <v>51</v>
      </c>
      <c r="J25" s="561">
        <f>SUM(E25:I25)</f>
        <v>228</v>
      </c>
      <c r="K25" s="562"/>
      <c r="L25" s="563">
        <v>111.48</v>
      </c>
      <c r="M25" s="692">
        <f>J25-K25-L25</f>
        <v>116.52</v>
      </c>
      <c r="N25" s="565">
        <v>19</v>
      </c>
      <c r="O25" s="566">
        <v>18</v>
      </c>
      <c r="P25" s="566">
        <v>18</v>
      </c>
      <c r="Q25" s="566">
        <v>15</v>
      </c>
      <c r="R25" s="566">
        <v>20</v>
      </c>
      <c r="S25" s="566">
        <v>18</v>
      </c>
      <c r="T25" s="566">
        <v>18</v>
      </c>
      <c r="U25" s="566">
        <v>20</v>
      </c>
      <c r="V25" s="566">
        <v>18</v>
      </c>
      <c r="W25" s="566">
        <v>19</v>
      </c>
      <c r="X25" s="583">
        <f>SUM(N25:W25)</f>
        <v>183</v>
      </c>
      <c r="Y25" s="589"/>
      <c r="Z25" s="590">
        <v>65.15</v>
      </c>
      <c r="AA25" s="667">
        <f>X25-Y25-Z25</f>
        <v>117.85</v>
      </c>
      <c r="AB25" s="565">
        <v>43</v>
      </c>
      <c r="AC25" s="566">
        <v>45</v>
      </c>
      <c r="AD25" s="583">
        <f>SUM(AB25:AC25)</f>
        <v>88</v>
      </c>
      <c r="AE25" s="589"/>
      <c r="AF25" s="563">
        <v>55.28</v>
      </c>
      <c r="AG25" s="705">
        <f>AD25-AE25-AF25</f>
        <v>32.72</v>
      </c>
      <c r="AH25" s="653">
        <v>10</v>
      </c>
      <c r="AI25" s="617">
        <v>10</v>
      </c>
      <c r="AJ25" s="617">
        <v>9</v>
      </c>
      <c r="AK25" s="611">
        <v>15</v>
      </c>
      <c r="AL25" s="611">
        <v>19</v>
      </c>
      <c r="AM25" s="583">
        <f>SUM(AH25:AL25)</f>
        <v>63</v>
      </c>
      <c r="AN25" s="612"/>
      <c r="AO25" s="563">
        <v>54.89</v>
      </c>
      <c r="AP25" s="716">
        <f>AM25-AN25-AO25</f>
        <v>8.11</v>
      </c>
      <c r="AQ25" s="705">
        <v>0</v>
      </c>
      <c r="AR25" s="660">
        <f>SUM(D25,M25,AA25,AG25,AQ25)</f>
        <v>364.09</v>
      </c>
      <c r="AS25" s="504" t="s">
        <v>89</v>
      </c>
      <c r="AT25" s="503">
        <f t="shared" si="0"/>
        <v>-183.72</v>
      </c>
      <c r="AU25" s="503">
        <f t="shared" si="1"/>
        <v>-13.1799999999999</v>
      </c>
    </row>
    <row r="26" ht="24" customHeight="1" spans="1:47">
      <c r="A26" s="512" t="s">
        <v>90</v>
      </c>
      <c r="B26" s="671" t="s">
        <v>27</v>
      </c>
      <c r="C26" s="514" t="s">
        <v>91</v>
      </c>
      <c r="D26" s="672">
        <v>72</v>
      </c>
      <c r="E26" s="673">
        <v>36</v>
      </c>
      <c r="F26" s="674">
        <v>44</v>
      </c>
      <c r="G26" s="674">
        <v>42</v>
      </c>
      <c r="H26" s="674">
        <v>63</v>
      </c>
      <c r="I26" s="674">
        <v>62</v>
      </c>
      <c r="J26" s="693">
        <f>SUM(E26:I26)</f>
        <v>247</v>
      </c>
      <c r="K26" s="694"/>
      <c r="L26" s="695">
        <v>118.58</v>
      </c>
      <c r="M26" s="696">
        <f>J26-K26-L26</f>
        <v>128.42</v>
      </c>
      <c r="N26" s="697">
        <v>13</v>
      </c>
      <c r="O26" s="698">
        <v>13</v>
      </c>
      <c r="P26" s="698">
        <v>18</v>
      </c>
      <c r="Q26" s="698">
        <v>14</v>
      </c>
      <c r="R26" s="698">
        <v>16</v>
      </c>
      <c r="S26" s="698">
        <v>19</v>
      </c>
      <c r="T26" s="698">
        <v>17</v>
      </c>
      <c r="U26" s="698">
        <v>20</v>
      </c>
      <c r="V26" s="698">
        <v>18</v>
      </c>
      <c r="W26" s="698">
        <v>17</v>
      </c>
      <c r="X26" s="700">
        <f>SUM(N26:W26)</f>
        <v>165</v>
      </c>
      <c r="Y26" s="707"/>
      <c r="Z26" s="695">
        <v>63.69</v>
      </c>
      <c r="AA26" s="696">
        <f>X26-Y26-Z26</f>
        <v>101.31</v>
      </c>
      <c r="AB26" s="697">
        <v>35</v>
      </c>
      <c r="AC26" s="698">
        <v>45</v>
      </c>
      <c r="AD26" s="700">
        <f>SUM(AB26:AC26)</f>
        <v>80</v>
      </c>
      <c r="AE26" s="707">
        <v>10</v>
      </c>
      <c r="AF26" s="695">
        <v>61.8</v>
      </c>
      <c r="AG26" s="696">
        <f>AD26-AE26-AF26</f>
        <v>8.2</v>
      </c>
      <c r="AH26" s="711">
        <v>7</v>
      </c>
      <c r="AI26" s="712">
        <v>9</v>
      </c>
      <c r="AJ26" s="713">
        <v>10</v>
      </c>
      <c r="AK26" s="713">
        <v>14</v>
      </c>
      <c r="AL26" s="713">
        <v>15</v>
      </c>
      <c r="AM26" s="700">
        <f>SUM(AH26:AL26)</f>
        <v>55</v>
      </c>
      <c r="AN26" s="714"/>
      <c r="AO26" s="695">
        <v>51.59</v>
      </c>
      <c r="AP26" s="718">
        <f>AM26-AN26-AO26</f>
        <v>3.41</v>
      </c>
      <c r="AQ26" s="696">
        <v>0</v>
      </c>
      <c r="AR26" s="719">
        <f>SUM(D26,M26,AA26,AG26,AQ26)</f>
        <v>309.93</v>
      </c>
      <c r="AS26" s="528" t="s">
        <v>92</v>
      </c>
      <c r="AT26" s="503">
        <f t="shared" si="0"/>
        <v>-237.88</v>
      </c>
      <c r="AU26" s="503">
        <f t="shared" si="1"/>
        <v>-54.16</v>
      </c>
    </row>
    <row r="28" spans="1:25">
      <c r="A28" s="675" t="s">
        <v>93</v>
      </c>
      <c r="B28" s="676" t="s">
        <v>47</v>
      </c>
      <c r="C28" s="676"/>
      <c r="D28" s="677" t="s">
        <v>94</v>
      </c>
      <c r="E28" s="678"/>
      <c r="F28" s="679" t="s">
        <v>95</v>
      </c>
      <c r="G28" s="679"/>
      <c r="H28" s="680"/>
      <c r="I28" s="680"/>
      <c r="J28" s="680"/>
      <c r="K28" s="680"/>
      <c r="L28" s="680"/>
      <c r="M28" s="680"/>
      <c r="N28" s="680"/>
      <c r="O28" s="680"/>
      <c r="P28" s="680"/>
      <c r="Q28" s="680"/>
      <c r="R28" s="680"/>
      <c r="S28" s="701"/>
      <c r="T28" s="701"/>
      <c r="U28" s="701"/>
      <c r="V28" s="701"/>
      <c r="W28" s="701"/>
      <c r="X28" s="701"/>
      <c r="Y28" s="708"/>
    </row>
    <row r="29" spans="1:25">
      <c r="A29" s="675" t="s">
        <v>96</v>
      </c>
      <c r="B29" s="681" t="s">
        <v>45</v>
      </c>
      <c r="C29" s="681"/>
      <c r="D29" s="682" t="s">
        <v>97</v>
      </c>
      <c r="E29" s="683"/>
      <c r="F29" s="684">
        <v>35796</v>
      </c>
      <c r="G29" s="684"/>
      <c r="H29" s="685"/>
      <c r="I29" s="685"/>
      <c r="J29" s="685"/>
      <c r="K29" s="685"/>
      <c r="L29" s="685"/>
      <c r="M29" s="685"/>
      <c r="N29" s="685"/>
      <c r="O29" s="685"/>
      <c r="P29" s="685"/>
      <c r="Q29" s="685"/>
      <c r="R29" s="685"/>
      <c r="S29" s="687"/>
      <c r="T29" s="687"/>
      <c r="U29" s="687"/>
      <c r="V29" s="687"/>
      <c r="W29" s="687"/>
      <c r="X29" s="687"/>
      <c r="Y29" s="687"/>
    </row>
    <row r="30" spans="1:25">
      <c r="A30" s="675" t="s">
        <v>98</v>
      </c>
      <c r="B30" s="681" t="s">
        <v>99</v>
      </c>
      <c r="C30" s="681"/>
      <c r="D30" s="682" t="s">
        <v>100</v>
      </c>
      <c r="E30" s="683"/>
      <c r="F30" s="684"/>
      <c r="G30" s="684"/>
      <c r="H30" s="686"/>
      <c r="I30" s="686"/>
      <c r="J30" s="686"/>
      <c r="K30" s="686"/>
      <c r="L30" s="699"/>
      <c r="M30" s="699"/>
      <c r="N30" s="686" t="s">
        <v>101</v>
      </c>
      <c r="O30" s="686"/>
      <c r="P30" s="686"/>
      <c r="Q30" s="686"/>
      <c r="R30" s="686"/>
      <c r="S30" s="679" t="s">
        <v>102</v>
      </c>
      <c r="T30" s="679"/>
      <c r="U30" s="702" t="s">
        <v>47</v>
      </c>
      <c r="V30" s="702"/>
      <c r="W30" s="702"/>
      <c r="X30" s="702"/>
      <c r="Y30" s="709" t="s">
        <v>103</v>
      </c>
    </row>
    <row r="31" spans="1:25">
      <c r="A31" s="687"/>
      <c r="B31" s="681" t="s">
        <v>59</v>
      </c>
      <c r="C31" s="681"/>
      <c r="D31" s="682" t="s">
        <v>104</v>
      </c>
      <c r="E31" s="683"/>
      <c r="F31" s="679"/>
      <c r="G31" s="679"/>
      <c r="H31" s="686"/>
      <c r="I31" s="686"/>
      <c r="J31" s="686"/>
      <c r="K31" s="686"/>
      <c r="L31" s="699"/>
      <c r="M31" s="699"/>
      <c r="N31" s="686" t="s">
        <v>90</v>
      </c>
      <c r="O31" s="686"/>
      <c r="P31" s="686"/>
      <c r="Q31" s="686"/>
      <c r="R31" s="686"/>
      <c r="S31" s="679" t="s">
        <v>105</v>
      </c>
      <c r="T31" s="679"/>
      <c r="U31" s="687"/>
      <c r="V31" s="687"/>
      <c r="W31" s="687"/>
      <c r="X31" s="687"/>
      <c r="Y31" s="687"/>
    </row>
    <row r="32" spans="2:18">
      <c r="B32" s="681" t="s">
        <v>62</v>
      </c>
      <c r="C32" s="681"/>
      <c r="D32" s="682" t="s">
        <v>106</v>
      </c>
      <c r="E32" s="683"/>
      <c r="F32" s="679" t="s">
        <v>106</v>
      </c>
      <c r="G32" s="679"/>
      <c r="H32" s="688"/>
      <c r="I32" s="688"/>
      <c r="J32" s="688"/>
      <c r="K32" s="688"/>
      <c r="L32" s="688"/>
      <c r="M32" s="688"/>
      <c r="N32" s="688"/>
      <c r="O32" s="688"/>
      <c r="P32" s="688"/>
      <c r="Q32" s="688"/>
      <c r="R32" s="688"/>
    </row>
    <row r="33" spans="2:18">
      <c r="B33" s="681" t="s">
        <v>90</v>
      </c>
      <c r="C33" s="681"/>
      <c r="D33" s="682" t="s">
        <v>105</v>
      </c>
      <c r="E33" s="689"/>
      <c r="H33" s="688"/>
      <c r="I33" s="688"/>
      <c r="J33" s="688"/>
      <c r="K33" s="688"/>
      <c r="L33" s="688"/>
      <c r="M33" s="688"/>
      <c r="N33" s="688"/>
      <c r="O33" s="688"/>
      <c r="P33" s="688"/>
      <c r="Q33" s="688"/>
      <c r="R33" s="688"/>
    </row>
  </sheetData>
  <sheetProtection selectLockedCells="1" selectUnlockedCells="1"/>
  <sortState ref="A16:AR26">
    <sortCondition ref="AR16:AR26" descending="1"/>
  </sortState>
  <mergeCells count="67">
    <mergeCell ref="A1:AS1"/>
    <mergeCell ref="B2:AQ2"/>
    <mergeCell ref="B3:AQ3"/>
    <mergeCell ref="B4:AQ4"/>
    <mergeCell ref="B5:AQ5"/>
    <mergeCell ref="AR5:AS5"/>
    <mergeCell ref="B6:AQ6"/>
    <mergeCell ref="AR6:AS6"/>
    <mergeCell ref="B7:AQ7"/>
    <mergeCell ref="AR7:AS7"/>
    <mergeCell ref="B8:AQ8"/>
    <mergeCell ref="AR8:AS8"/>
    <mergeCell ref="B9:AQ9"/>
    <mergeCell ref="AR9:AS9"/>
    <mergeCell ref="B10:AQ10"/>
    <mergeCell ref="AR10:AS10"/>
    <mergeCell ref="B11:AQ11"/>
    <mergeCell ref="AR11:AS11"/>
    <mergeCell ref="B12:AQ12"/>
    <mergeCell ref="AR12:AS12"/>
    <mergeCell ref="B28:C28"/>
    <mergeCell ref="F28:G28"/>
    <mergeCell ref="H28:I28"/>
    <mergeCell ref="K28:L28"/>
    <mergeCell ref="M28:N28"/>
    <mergeCell ref="O28:P28"/>
    <mergeCell ref="Q28:R28"/>
    <mergeCell ref="S28:T28"/>
    <mergeCell ref="U28:V28"/>
    <mergeCell ref="W28:X28"/>
    <mergeCell ref="B29:C29"/>
    <mergeCell ref="F29:G29"/>
    <mergeCell ref="H29:I29"/>
    <mergeCell ref="K29:L29"/>
    <mergeCell ref="M29:N29"/>
    <mergeCell ref="O29:P29"/>
    <mergeCell ref="Q29:R29"/>
    <mergeCell ref="S29:T29"/>
    <mergeCell ref="U29:V29"/>
    <mergeCell ref="W29:X29"/>
    <mergeCell ref="B30:C30"/>
    <mergeCell ref="F30:G30"/>
    <mergeCell ref="H30:K30"/>
    <mergeCell ref="L30:M30"/>
    <mergeCell ref="N30:R30"/>
    <mergeCell ref="S30:T30"/>
    <mergeCell ref="U30:X30"/>
    <mergeCell ref="B31:C31"/>
    <mergeCell ref="F31:G31"/>
    <mergeCell ref="H31:K31"/>
    <mergeCell ref="L31:M31"/>
    <mergeCell ref="N31:R31"/>
    <mergeCell ref="S31:T31"/>
    <mergeCell ref="U31:V31"/>
    <mergeCell ref="W31:X31"/>
    <mergeCell ref="B32:C32"/>
    <mergeCell ref="F32:G32"/>
    <mergeCell ref="B33:C33"/>
    <mergeCell ref="A13:A15"/>
    <mergeCell ref="B13:B15"/>
    <mergeCell ref="C13:C15"/>
    <mergeCell ref="D13:D14"/>
    <mergeCell ref="E13:M14"/>
    <mergeCell ref="N13:AA14"/>
    <mergeCell ref="AB13:AG14"/>
    <mergeCell ref="AH13:AQ14"/>
    <mergeCell ref="AR13:AS14"/>
  </mergeCells>
  <printOptions horizontalCentered="1"/>
  <pageMargins left="0.200694444444444" right="0.161111111111111" top="0.279166666666667" bottom="0.239583333333333" header="0.511805555555556" footer="0.511805555555556"/>
  <pageSetup paperSize="9" scale="93" orientation="portrait" horizontalDpi="300" verticalDpi="300"/>
  <headerFooter alignWithMargins="0" scaleWithDoc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399975585192419"/>
    <pageSetUpPr fitToPage="1"/>
  </sheetPr>
  <dimension ref="A1:AU31"/>
  <sheetViews>
    <sheetView view="pageBreakPreview" zoomScaleNormal="100" workbookViewId="0">
      <selection activeCell="AZ22" sqref="AZ22"/>
    </sheetView>
  </sheetViews>
  <sheetFormatPr defaultColWidth="9.14285714285714" defaultRowHeight="15"/>
  <cols>
    <col min="1" max="1" width="25.1428571428571" customWidth="1"/>
    <col min="2" max="2" width="17.7142857142857" style="209" customWidth="1"/>
    <col min="3" max="3" width="8.42857142857143" customWidth="1"/>
    <col min="4" max="4" width="7.71428571428571" customWidth="1"/>
    <col min="5" max="11" width="5.42857142857143" hidden="1" customWidth="1" outlineLevel="1"/>
    <col min="12" max="12" width="8" hidden="1" customWidth="1" outlineLevel="1"/>
    <col min="13" max="13" width="8.42857142857143" customWidth="1" collapsed="1"/>
    <col min="14" max="25" width="5.42857142857143" hidden="1" customWidth="1" outlineLevel="1"/>
    <col min="26" max="26" width="8" hidden="1" customWidth="1" outlineLevel="1"/>
    <col min="27" max="27" width="8.42857142857143" customWidth="1" collapsed="1"/>
    <col min="28" max="31" width="5.42857142857143" hidden="1" customWidth="1" outlineLevel="1"/>
    <col min="32" max="32" width="8" hidden="1" customWidth="1" outlineLevel="1"/>
    <col min="33" max="33" width="8" customWidth="1" collapsed="1"/>
    <col min="34" max="40" width="5.42857142857143" hidden="1" customWidth="1" outlineLevel="1"/>
    <col min="41" max="42" width="8" hidden="1" customWidth="1" outlineLevel="1"/>
    <col min="43" max="43" width="8" customWidth="1" collapsed="1"/>
    <col min="44" max="44" width="9" style="209" customWidth="1"/>
    <col min="45" max="45" width="6.85714285714286" customWidth="1"/>
  </cols>
  <sheetData>
    <row r="1" ht="34.5" spans="1:45">
      <c r="A1" s="416" t="s">
        <v>21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  <c r="AR1" s="416"/>
      <c r="AS1" s="416"/>
    </row>
    <row r="2" ht="15.75" spans="1:45">
      <c r="A2" s="417" t="s">
        <v>22</v>
      </c>
      <c r="B2" s="418" t="s">
        <v>23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75" t="s">
        <v>24</v>
      </c>
      <c r="AS2" s="476" t="s">
        <v>107</v>
      </c>
    </row>
    <row r="3" ht="15.75" spans="1:45">
      <c r="A3" s="419" t="s">
        <v>26</v>
      </c>
      <c r="B3" s="420" t="s">
        <v>27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  <c r="AK3" s="420"/>
      <c r="AL3" s="420"/>
      <c r="AM3" s="420"/>
      <c r="AN3" s="420"/>
      <c r="AO3" s="420"/>
      <c r="AP3" s="420"/>
      <c r="AQ3" s="420"/>
      <c r="AR3" s="477" t="s">
        <v>28</v>
      </c>
      <c r="AS3" s="478" t="s">
        <v>108</v>
      </c>
    </row>
    <row r="4" ht="15.75" spans="1:45">
      <c r="A4" s="419" t="s">
        <v>30</v>
      </c>
      <c r="B4" s="421" t="s">
        <v>109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79" t="s">
        <v>32</v>
      </c>
      <c r="AS4" s="480"/>
    </row>
    <row r="5" ht="15.75" spans="1:45">
      <c r="A5" s="419" t="s">
        <v>33</v>
      </c>
      <c r="B5" s="420" t="s">
        <v>34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420"/>
      <c r="AQ5" s="420"/>
      <c r="AR5" s="481"/>
      <c r="AS5" s="481"/>
    </row>
    <row r="6" ht="15.75" customHeight="1" spans="1:45">
      <c r="A6" s="419" t="s">
        <v>35</v>
      </c>
      <c r="B6" s="420" t="s">
        <v>110</v>
      </c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  <c r="AK6" s="420"/>
      <c r="AL6" s="420"/>
      <c r="AM6" s="420"/>
      <c r="AN6" s="420"/>
      <c r="AO6" s="420"/>
      <c r="AP6" s="420"/>
      <c r="AQ6" s="420"/>
      <c r="AR6" s="481"/>
      <c r="AS6" s="481"/>
    </row>
    <row r="7" ht="15.75" spans="1:45">
      <c r="A7" s="422" t="s">
        <v>36</v>
      </c>
      <c r="B7" s="420" t="s">
        <v>37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0"/>
      <c r="AM7" s="420"/>
      <c r="AN7" s="420"/>
      <c r="AO7" s="420"/>
      <c r="AP7" s="420"/>
      <c r="AQ7" s="420"/>
      <c r="AR7" s="481"/>
      <c r="AS7" s="481"/>
    </row>
    <row r="8" ht="15.75" spans="1:45">
      <c r="A8" s="422" t="s">
        <v>38</v>
      </c>
      <c r="B8" s="420" t="s">
        <v>39</v>
      </c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420"/>
      <c r="AK8" s="420"/>
      <c r="AL8" s="420"/>
      <c r="AM8" s="420"/>
      <c r="AN8" s="420"/>
      <c r="AO8" s="420"/>
      <c r="AP8" s="420"/>
      <c r="AQ8" s="420"/>
      <c r="AR8" s="481"/>
      <c r="AS8" s="481"/>
    </row>
    <row r="9" ht="15.75" spans="1:45">
      <c r="A9" s="422" t="s">
        <v>40</v>
      </c>
      <c r="B9" s="420" t="s">
        <v>41</v>
      </c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  <c r="AK9" s="420"/>
      <c r="AL9" s="420"/>
      <c r="AM9" s="420"/>
      <c r="AN9" s="420"/>
      <c r="AO9" s="420"/>
      <c r="AP9" s="420"/>
      <c r="AQ9" s="420"/>
      <c r="AR9" s="481"/>
      <c r="AS9" s="481"/>
    </row>
    <row r="10" ht="15.75" spans="1:45">
      <c r="A10" s="422" t="s">
        <v>42</v>
      </c>
      <c r="B10" s="420" t="s">
        <v>41</v>
      </c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0"/>
      <c r="AL10" s="420"/>
      <c r="AM10" s="420"/>
      <c r="AN10" s="420"/>
      <c r="AO10" s="420"/>
      <c r="AP10" s="420"/>
      <c r="AQ10" s="420"/>
      <c r="AR10" s="481"/>
      <c r="AS10" s="481"/>
    </row>
    <row r="11" ht="15.75" spans="1:45">
      <c r="A11" s="419" t="s">
        <v>44</v>
      </c>
      <c r="B11" s="420" t="s">
        <v>111</v>
      </c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420"/>
      <c r="AI11" s="420"/>
      <c r="AJ11" s="420"/>
      <c r="AK11" s="420"/>
      <c r="AL11" s="420"/>
      <c r="AM11" s="420"/>
      <c r="AN11" s="420"/>
      <c r="AO11" s="420"/>
      <c r="AP11" s="420"/>
      <c r="AQ11" s="420"/>
      <c r="AR11" s="481"/>
      <c r="AS11" s="481"/>
    </row>
    <row r="12" ht="15.75" spans="1:45">
      <c r="A12" s="423" t="s">
        <v>46</v>
      </c>
      <c r="B12" s="507" t="s">
        <v>99</v>
      </c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08"/>
      <c r="AL12" s="508"/>
      <c r="AM12" s="508"/>
      <c r="AN12" s="508"/>
      <c r="AO12" s="508"/>
      <c r="AP12" s="508"/>
      <c r="AQ12" s="509"/>
      <c r="AR12" s="519"/>
      <c r="AS12" s="481"/>
    </row>
    <row r="13" ht="15.75" customHeight="1" spans="1:45">
      <c r="A13" s="426" t="s">
        <v>48</v>
      </c>
      <c r="B13" s="427" t="s">
        <v>49</v>
      </c>
      <c r="C13" s="428" t="s">
        <v>50</v>
      </c>
      <c r="D13" s="432" t="s">
        <v>51</v>
      </c>
      <c r="E13" s="529" t="s">
        <v>52</v>
      </c>
      <c r="F13" s="530"/>
      <c r="G13" s="530"/>
      <c r="H13" s="530"/>
      <c r="I13" s="530"/>
      <c r="J13" s="530"/>
      <c r="K13" s="530"/>
      <c r="L13" s="530"/>
      <c r="M13" s="530"/>
      <c r="N13" s="529" t="s">
        <v>53</v>
      </c>
      <c r="O13" s="530"/>
      <c r="P13" s="530"/>
      <c r="Q13" s="530"/>
      <c r="R13" s="530"/>
      <c r="S13" s="530"/>
      <c r="T13" s="530"/>
      <c r="U13" s="530"/>
      <c r="V13" s="530"/>
      <c r="W13" s="530"/>
      <c r="X13" s="530"/>
      <c r="Y13" s="530"/>
      <c r="Z13" s="530"/>
      <c r="AA13" s="530"/>
      <c r="AB13" s="529" t="s">
        <v>54</v>
      </c>
      <c r="AC13" s="530"/>
      <c r="AD13" s="530"/>
      <c r="AE13" s="530"/>
      <c r="AF13" s="530"/>
      <c r="AG13" s="599"/>
      <c r="AH13" s="600" t="s">
        <v>55</v>
      </c>
      <c r="AI13" s="600"/>
      <c r="AJ13" s="600"/>
      <c r="AK13" s="600"/>
      <c r="AL13" s="600"/>
      <c r="AM13" s="600"/>
      <c r="AN13" s="600"/>
      <c r="AO13" s="600"/>
      <c r="AP13" s="600"/>
      <c r="AQ13" s="600"/>
      <c r="AR13" s="484" t="s">
        <v>56</v>
      </c>
      <c r="AS13" s="484"/>
    </row>
    <row r="14" ht="15.75" customHeight="1" spans="1:45">
      <c r="A14" s="426"/>
      <c r="B14" s="427"/>
      <c r="C14" s="428"/>
      <c r="D14" s="432"/>
      <c r="E14" s="531"/>
      <c r="F14" s="532"/>
      <c r="G14" s="532"/>
      <c r="H14" s="532"/>
      <c r="I14" s="532"/>
      <c r="J14" s="532"/>
      <c r="K14" s="532"/>
      <c r="L14" s="532"/>
      <c r="M14" s="532"/>
      <c r="N14" s="531"/>
      <c r="O14" s="532"/>
      <c r="P14" s="532"/>
      <c r="Q14" s="532"/>
      <c r="R14" s="532"/>
      <c r="S14" s="532"/>
      <c r="T14" s="532"/>
      <c r="U14" s="532"/>
      <c r="V14" s="532"/>
      <c r="W14" s="532"/>
      <c r="X14" s="532"/>
      <c r="Y14" s="532"/>
      <c r="Z14" s="532"/>
      <c r="AA14" s="532"/>
      <c r="AB14" s="531"/>
      <c r="AC14" s="532"/>
      <c r="AD14" s="532"/>
      <c r="AE14" s="532"/>
      <c r="AF14" s="532"/>
      <c r="AG14" s="601"/>
      <c r="AH14" s="602"/>
      <c r="AI14" s="602"/>
      <c r="AJ14" s="602"/>
      <c r="AK14" s="602"/>
      <c r="AL14" s="602"/>
      <c r="AM14" s="602"/>
      <c r="AN14" s="602"/>
      <c r="AO14" s="602"/>
      <c r="AP14" s="602"/>
      <c r="AQ14" s="602"/>
      <c r="AR14" s="484"/>
      <c r="AS14" s="484"/>
    </row>
    <row r="15" ht="24" customHeight="1" spans="1:45">
      <c r="A15" s="426"/>
      <c r="B15" s="427"/>
      <c r="C15" s="428"/>
      <c r="D15" s="533" t="s">
        <v>9</v>
      </c>
      <c r="E15" s="534" t="s">
        <v>1</v>
      </c>
      <c r="F15" s="535" t="s">
        <v>2</v>
      </c>
      <c r="G15" s="535" t="s">
        <v>3</v>
      </c>
      <c r="H15" s="535" t="s">
        <v>4</v>
      </c>
      <c r="I15" s="535" t="s">
        <v>5</v>
      </c>
      <c r="J15" s="535" t="s">
        <v>6</v>
      </c>
      <c r="K15" s="535" t="s">
        <v>7</v>
      </c>
      <c r="L15" s="535" t="s">
        <v>8</v>
      </c>
      <c r="M15" s="554" t="s">
        <v>9</v>
      </c>
      <c r="N15" s="534" t="s">
        <v>1</v>
      </c>
      <c r="O15" s="535" t="s">
        <v>2</v>
      </c>
      <c r="P15" s="535" t="s">
        <v>3</v>
      </c>
      <c r="Q15" s="535" t="s">
        <v>4</v>
      </c>
      <c r="R15" s="535" t="s">
        <v>5</v>
      </c>
      <c r="S15" s="535" t="s">
        <v>11</v>
      </c>
      <c r="T15" s="535" t="s">
        <v>12</v>
      </c>
      <c r="U15" s="535" t="s">
        <v>13</v>
      </c>
      <c r="V15" s="535" t="s">
        <v>14</v>
      </c>
      <c r="W15" s="535" t="s">
        <v>15</v>
      </c>
      <c r="X15" s="535" t="s">
        <v>6</v>
      </c>
      <c r="Y15" s="535" t="s">
        <v>7</v>
      </c>
      <c r="Z15" s="535" t="s">
        <v>8</v>
      </c>
      <c r="AA15" s="554" t="s">
        <v>9</v>
      </c>
      <c r="AB15" s="534" t="s">
        <v>1</v>
      </c>
      <c r="AC15" s="535" t="s">
        <v>2</v>
      </c>
      <c r="AD15" s="535" t="s">
        <v>6</v>
      </c>
      <c r="AE15" s="535" t="s">
        <v>7</v>
      </c>
      <c r="AF15" s="535" t="s">
        <v>8</v>
      </c>
      <c r="AG15" s="603" t="s">
        <v>9</v>
      </c>
      <c r="AH15" s="604" t="s">
        <v>1</v>
      </c>
      <c r="AI15" s="535" t="s">
        <v>2</v>
      </c>
      <c r="AJ15" s="535" t="s">
        <v>3</v>
      </c>
      <c r="AK15" s="535" t="s">
        <v>4</v>
      </c>
      <c r="AL15" s="535" t="s">
        <v>5</v>
      </c>
      <c r="AM15" s="535" t="s">
        <v>6</v>
      </c>
      <c r="AN15" s="535" t="s">
        <v>7</v>
      </c>
      <c r="AO15" s="535" t="s">
        <v>8</v>
      </c>
      <c r="AP15" s="621" t="s">
        <v>18</v>
      </c>
      <c r="AQ15" s="603" t="s">
        <v>9</v>
      </c>
      <c r="AR15" s="622" t="s">
        <v>57</v>
      </c>
      <c r="AS15" s="486" t="s">
        <v>58</v>
      </c>
    </row>
    <row r="16" ht="24" customHeight="1" spans="1:45">
      <c r="A16" s="536" t="s">
        <v>59</v>
      </c>
      <c r="B16" s="537" t="s">
        <v>27</v>
      </c>
      <c r="C16" s="538" t="s">
        <v>60</v>
      </c>
      <c r="D16" s="638">
        <v>137</v>
      </c>
      <c r="E16" s="540">
        <v>64</v>
      </c>
      <c r="F16" s="541">
        <v>48</v>
      </c>
      <c r="G16" s="541">
        <v>75</v>
      </c>
      <c r="H16" s="541">
        <v>60</v>
      </c>
      <c r="I16" s="541">
        <v>71</v>
      </c>
      <c r="J16" s="555">
        <f t="shared" ref="J16:J30" si="0">SUM(E16:I16)</f>
        <v>318</v>
      </c>
      <c r="K16" s="556"/>
      <c r="L16" s="557">
        <v>100.89</v>
      </c>
      <c r="M16" s="588">
        <f t="shared" ref="M16:M30" si="1">J16-K16-L16</f>
        <v>217.11</v>
      </c>
      <c r="N16" s="559">
        <v>19</v>
      </c>
      <c r="O16" s="560">
        <v>19</v>
      </c>
      <c r="P16" s="560">
        <v>16</v>
      </c>
      <c r="Q16" s="560">
        <v>20</v>
      </c>
      <c r="R16" s="560">
        <v>19</v>
      </c>
      <c r="S16" s="560">
        <v>16</v>
      </c>
      <c r="T16" s="560">
        <v>20</v>
      </c>
      <c r="U16" s="560">
        <v>17</v>
      </c>
      <c r="V16" s="560">
        <v>19</v>
      </c>
      <c r="W16" s="560">
        <v>19</v>
      </c>
      <c r="X16" s="582">
        <f t="shared" ref="X16:X30" si="2">SUM(N16:W16)</f>
        <v>184</v>
      </c>
      <c r="Y16" s="586"/>
      <c r="Z16" s="587">
        <v>50.37</v>
      </c>
      <c r="AA16" s="588">
        <f t="shared" ref="AA16:AA30" si="3">X16-Y16-Z16</f>
        <v>133.63</v>
      </c>
      <c r="AB16" s="559">
        <v>43</v>
      </c>
      <c r="AC16" s="560">
        <v>42</v>
      </c>
      <c r="AD16" s="582">
        <f t="shared" ref="AD16:AD30" si="4">SUM(AB16:AC16)</f>
        <v>85</v>
      </c>
      <c r="AE16" s="586"/>
      <c r="AF16" s="557">
        <v>46.17</v>
      </c>
      <c r="AG16" s="592">
        <f t="shared" ref="AG16:AG30" si="5">AD16-AE16-AF16</f>
        <v>38.83</v>
      </c>
      <c r="AH16" s="651">
        <v>17</v>
      </c>
      <c r="AI16" s="607">
        <v>12</v>
      </c>
      <c r="AJ16" s="607">
        <v>20</v>
      </c>
      <c r="AK16" s="607">
        <v>15</v>
      </c>
      <c r="AL16" s="607">
        <v>19</v>
      </c>
      <c r="AM16" s="582">
        <f t="shared" ref="AM16:AM30" si="6">SUM(AH16:AL16)</f>
        <v>83</v>
      </c>
      <c r="AN16" s="608"/>
      <c r="AO16" s="557">
        <v>36.9</v>
      </c>
      <c r="AP16" s="623">
        <f t="shared" ref="AP16:AP30" si="7">AM16-AN16-AO16</f>
        <v>46.1</v>
      </c>
      <c r="AQ16" s="588">
        <f t="shared" ref="AQ16:AQ19" si="8">AP16</f>
        <v>46.1</v>
      </c>
      <c r="AR16" s="657">
        <f t="shared" ref="AR16:AR30" si="9">SUM(D16,M16,AA16,AG16,AQ16)</f>
        <v>572.67</v>
      </c>
      <c r="AS16" s="522" t="s">
        <v>61</v>
      </c>
    </row>
    <row r="17" ht="24" customHeight="1" spans="1:47">
      <c r="A17" s="497" t="s">
        <v>112</v>
      </c>
      <c r="B17" s="542" t="s">
        <v>27</v>
      </c>
      <c r="C17" s="444" t="s">
        <v>113</v>
      </c>
      <c r="D17" s="548">
        <v>129</v>
      </c>
      <c r="E17" s="549">
        <v>55</v>
      </c>
      <c r="F17" s="550">
        <v>53</v>
      </c>
      <c r="G17" s="550">
        <v>74</v>
      </c>
      <c r="H17" s="550">
        <v>65</v>
      </c>
      <c r="I17" s="550">
        <v>70</v>
      </c>
      <c r="J17" s="561">
        <f t="shared" si="0"/>
        <v>317</v>
      </c>
      <c r="K17" s="574"/>
      <c r="L17" s="563">
        <v>108.44</v>
      </c>
      <c r="M17" s="645">
        <f t="shared" si="1"/>
        <v>208.56</v>
      </c>
      <c r="N17" s="565">
        <v>18</v>
      </c>
      <c r="O17" s="566">
        <v>20</v>
      </c>
      <c r="P17" s="566">
        <v>16</v>
      </c>
      <c r="Q17" s="566">
        <v>20</v>
      </c>
      <c r="R17" s="566">
        <v>19</v>
      </c>
      <c r="S17" s="566">
        <v>19</v>
      </c>
      <c r="T17" s="566">
        <v>20</v>
      </c>
      <c r="U17" s="566">
        <v>17</v>
      </c>
      <c r="V17" s="566">
        <v>17</v>
      </c>
      <c r="W17" s="566">
        <v>17</v>
      </c>
      <c r="X17" s="583">
        <f t="shared" si="2"/>
        <v>183</v>
      </c>
      <c r="Y17" s="589"/>
      <c r="Z17" s="590">
        <v>78.17</v>
      </c>
      <c r="AA17" s="592">
        <f t="shared" si="3"/>
        <v>104.83</v>
      </c>
      <c r="AB17" s="565">
        <v>46</v>
      </c>
      <c r="AC17" s="566">
        <v>47</v>
      </c>
      <c r="AD17" s="583">
        <f t="shared" si="4"/>
        <v>93</v>
      </c>
      <c r="AE17" s="589"/>
      <c r="AF17" s="563">
        <v>51.58</v>
      </c>
      <c r="AG17" s="591">
        <f t="shared" si="5"/>
        <v>41.42</v>
      </c>
      <c r="AH17" s="652">
        <v>16</v>
      </c>
      <c r="AI17" s="611">
        <v>12</v>
      </c>
      <c r="AJ17" s="617">
        <v>10</v>
      </c>
      <c r="AK17" s="611">
        <v>15</v>
      </c>
      <c r="AL17" s="611">
        <v>18</v>
      </c>
      <c r="AM17" s="583">
        <f t="shared" si="6"/>
        <v>71</v>
      </c>
      <c r="AN17" s="612"/>
      <c r="AO17" s="563">
        <v>46.18</v>
      </c>
      <c r="AP17" s="629">
        <f t="shared" si="7"/>
        <v>24.82</v>
      </c>
      <c r="AQ17" s="592">
        <v>0</v>
      </c>
      <c r="AR17" s="658">
        <f t="shared" si="9"/>
        <v>483.81</v>
      </c>
      <c r="AS17" s="524" t="s">
        <v>64</v>
      </c>
      <c r="AT17" s="503">
        <f t="shared" ref="AT17:AT29" si="10">AR17-AR$16</f>
        <v>-88.8600000000001</v>
      </c>
      <c r="AU17" s="503">
        <f t="shared" ref="AU17:AU29" si="11">AR17-AR16</f>
        <v>-88.8600000000001</v>
      </c>
    </row>
    <row r="18" ht="24" customHeight="1" spans="1:47">
      <c r="A18" s="498" t="s">
        <v>73</v>
      </c>
      <c r="B18" s="542" t="s">
        <v>66</v>
      </c>
      <c r="C18" s="444" t="s">
        <v>74</v>
      </c>
      <c r="D18" s="543">
        <v>125</v>
      </c>
      <c r="E18" s="544">
        <v>50</v>
      </c>
      <c r="F18" s="545">
        <v>62</v>
      </c>
      <c r="G18" s="545">
        <v>62</v>
      </c>
      <c r="H18" s="545">
        <v>62</v>
      </c>
      <c r="I18" s="545">
        <v>59</v>
      </c>
      <c r="J18" s="561">
        <f t="shared" si="0"/>
        <v>295</v>
      </c>
      <c r="K18" s="562"/>
      <c r="L18" s="563">
        <v>119.61</v>
      </c>
      <c r="M18" s="592">
        <f t="shared" si="1"/>
        <v>175.39</v>
      </c>
      <c r="N18" s="565">
        <v>19</v>
      </c>
      <c r="O18" s="566">
        <v>18</v>
      </c>
      <c r="P18" s="566">
        <v>20</v>
      </c>
      <c r="Q18" s="566">
        <v>18</v>
      </c>
      <c r="R18" s="566">
        <v>19</v>
      </c>
      <c r="S18" s="566">
        <v>18</v>
      </c>
      <c r="T18" s="566">
        <v>18</v>
      </c>
      <c r="U18" s="566">
        <v>16</v>
      </c>
      <c r="V18" s="566">
        <v>18</v>
      </c>
      <c r="W18" s="566">
        <v>18</v>
      </c>
      <c r="X18" s="583">
        <f t="shared" si="2"/>
        <v>182</v>
      </c>
      <c r="Y18" s="589"/>
      <c r="Z18" s="590">
        <v>79.39</v>
      </c>
      <c r="AA18" s="592">
        <f t="shared" si="3"/>
        <v>102.61</v>
      </c>
      <c r="AB18" s="565">
        <v>47</v>
      </c>
      <c r="AC18" s="566">
        <v>41</v>
      </c>
      <c r="AD18" s="583">
        <f t="shared" si="4"/>
        <v>88</v>
      </c>
      <c r="AE18" s="589"/>
      <c r="AF18" s="563">
        <v>56.86</v>
      </c>
      <c r="AG18" s="592">
        <f t="shared" si="5"/>
        <v>31.14</v>
      </c>
      <c r="AH18" s="652">
        <v>18</v>
      </c>
      <c r="AI18" s="611">
        <v>15</v>
      </c>
      <c r="AJ18" s="611">
        <v>18</v>
      </c>
      <c r="AK18" s="611">
        <v>15</v>
      </c>
      <c r="AL18" s="611">
        <v>18</v>
      </c>
      <c r="AM18" s="583">
        <f t="shared" si="6"/>
        <v>84</v>
      </c>
      <c r="AN18" s="612"/>
      <c r="AO18" s="563">
        <v>52.63</v>
      </c>
      <c r="AP18" s="626">
        <f t="shared" si="7"/>
        <v>31.37</v>
      </c>
      <c r="AQ18" s="591">
        <f t="shared" si="8"/>
        <v>31.37</v>
      </c>
      <c r="AR18" s="659">
        <f t="shared" si="9"/>
        <v>465.51</v>
      </c>
      <c r="AS18" s="631" t="s">
        <v>69</v>
      </c>
      <c r="AT18" s="503">
        <f t="shared" si="10"/>
        <v>-107.16</v>
      </c>
      <c r="AU18" s="503">
        <f t="shared" si="11"/>
        <v>-18.3</v>
      </c>
    </row>
    <row r="19" ht="24" customHeight="1" spans="1:47">
      <c r="A19" s="498" t="s">
        <v>62</v>
      </c>
      <c r="B19" s="542" t="s">
        <v>27</v>
      </c>
      <c r="C19" s="444" t="s">
        <v>63</v>
      </c>
      <c r="D19" s="546">
        <v>131</v>
      </c>
      <c r="E19" s="544">
        <v>52</v>
      </c>
      <c r="F19" s="545">
        <v>66</v>
      </c>
      <c r="G19" s="545">
        <v>74</v>
      </c>
      <c r="H19" s="545">
        <v>38</v>
      </c>
      <c r="I19" s="545">
        <v>57</v>
      </c>
      <c r="J19" s="561">
        <f t="shared" si="0"/>
        <v>287</v>
      </c>
      <c r="K19" s="562"/>
      <c r="L19" s="563">
        <v>127.38</v>
      </c>
      <c r="M19" s="592">
        <f t="shared" si="1"/>
        <v>159.62</v>
      </c>
      <c r="N19" s="565">
        <v>18</v>
      </c>
      <c r="O19" s="566">
        <v>20</v>
      </c>
      <c r="P19" s="566">
        <v>17</v>
      </c>
      <c r="Q19" s="566">
        <v>20</v>
      </c>
      <c r="R19" s="566">
        <v>19</v>
      </c>
      <c r="S19" s="566">
        <v>18</v>
      </c>
      <c r="T19" s="566">
        <v>19</v>
      </c>
      <c r="U19" s="566">
        <v>18</v>
      </c>
      <c r="V19" s="566">
        <v>19</v>
      </c>
      <c r="W19" s="566">
        <v>18</v>
      </c>
      <c r="X19" s="583">
        <f t="shared" si="2"/>
        <v>186</v>
      </c>
      <c r="Y19" s="589"/>
      <c r="Z19" s="590">
        <v>82.81</v>
      </c>
      <c r="AA19" s="592">
        <f t="shared" si="3"/>
        <v>103.19</v>
      </c>
      <c r="AB19" s="565">
        <v>48</v>
      </c>
      <c r="AC19" s="566">
        <v>44</v>
      </c>
      <c r="AD19" s="583">
        <f t="shared" si="4"/>
        <v>92</v>
      </c>
      <c r="AE19" s="589"/>
      <c r="AF19" s="563">
        <v>50.36</v>
      </c>
      <c r="AG19" s="645">
        <f t="shared" si="5"/>
        <v>41.64</v>
      </c>
      <c r="AH19" s="652">
        <v>18</v>
      </c>
      <c r="AI19" s="611">
        <v>14</v>
      </c>
      <c r="AJ19" s="611">
        <v>18</v>
      </c>
      <c r="AK19" s="611">
        <v>2</v>
      </c>
      <c r="AL19" s="611">
        <v>18</v>
      </c>
      <c r="AM19" s="583">
        <f t="shared" si="6"/>
        <v>70</v>
      </c>
      <c r="AN19" s="612"/>
      <c r="AO19" s="563">
        <v>46.31</v>
      </c>
      <c r="AP19" s="626">
        <f t="shared" si="7"/>
        <v>23.69</v>
      </c>
      <c r="AQ19" s="592">
        <f t="shared" si="8"/>
        <v>23.69</v>
      </c>
      <c r="AR19" s="660">
        <f t="shared" si="9"/>
        <v>459.14</v>
      </c>
      <c r="AS19" s="504" t="s">
        <v>72</v>
      </c>
      <c r="AT19" s="503">
        <f t="shared" si="10"/>
        <v>-113.53</v>
      </c>
      <c r="AU19" s="503">
        <f t="shared" si="11"/>
        <v>-6.37</v>
      </c>
    </row>
    <row r="20" ht="24" customHeight="1" spans="1:47">
      <c r="A20" s="498" t="s">
        <v>114</v>
      </c>
      <c r="B20" s="542" t="s">
        <v>115</v>
      </c>
      <c r="C20" s="444" t="s">
        <v>116</v>
      </c>
      <c r="D20" s="543">
        <v>125</v>
      </c>
      <c r="E20" s="544">
        <v>62</v>
      </c>
      <c r="F20" s="545">
        <v>57</v>
      </c>
      <c r="G20" s="545">
        <v>71</v>
      </c>
      <c r="H20" s="545">
        <v>54</v>
      </c>
      <c r="I20" s="545">
        <v>64</v>
      </c>
      <c r="J20" s="561">
        <f t="shared" si="0"/>
        <v>308</v>
      </c>
      <c r="K20" s="562"/>
      <c r="L20" s="563">
        <v>126.28</v>
      </c>
      <c r="M20" s="591">
        <f t="shared" si="1"/>
        <v>181.72</v>
      </c>
      <c r="N20" s="565">
        <v>17</v>
      </c>
      <c r="O20" s="566">
        <v>15</v>
      </c>
      <c r="P20" s="566">
        <v>16</v>
      </c>
      <c r="Q20" s="566">
        <v>20</v>
      </c>
      <c r="R20" s="566">
        <v>20</v>
      </c>
      <c r="S20" s="566">
        <v>19</v>
      </c>
      <c r="T20" s="566">
        <v>20</v>
      </c>
      <c r="U20" s="566">
        <v>20</v>
      </c>
      <c r="V20" s="566">
        <v>19</v>
      </c>
      <c r="W20" s="566">
        <v>19</v>
      </c>
      <c r="X20" s="583">
        <f t="shared" si="2"/>
        <v>185</v>
      </c>
      <c r="Y20" s="589"/>
      <c r="Z20" s="590">
        <v>63.17</v>
      </c>
      <c r="AA20" s="645">
        <f t="shared" si="3"/>
        <v>121.83</v>
      </c>
      <c r="AB20" s="565">
        <v>41</v>
      </c>
      <c r="AC20" s="566">
        <v>40</v>
      </c>
      <c r="AD20" s="583">
        <f t="shared" si="4"/>
        <v>81</v>
      </c>
      <c r="AE20" s="589"/>
      <c r="AF20" s="563">
        <v>53.37</v>
      </c>
      <c r="AG20" s="592">
        <f t="shared" si="5"/>
        <v>27.63</v>
      </c>
      <c r="AH20" s="652">
        <v>20</v>
      </c>
      <c r="AI20" s="611">
        <v>13</v>
      </c>
      <c r="AJ20" s="611">
        <v>18</v>
      </c>
      <c r="AK20" s="611">
        <v>18</v>
      </c>
      <c r="AL20" s="617">
        <v>9</v>
      </c>
      <c r="AM20" s="583">
        <f t="shared" si="6"/>
        <v>78</v>
      </c>
      <c r="AN20" s="612"/>
      <c r="AO20" s="563">
        <v>43.12</v>
      </c>
      <c r="AP20" s="629">
        <f t="shared" si="7"/>
        <v>34.88</v>
      </c>
      <c r="AQ20" s="592">
        <v>0</v>
      </c>
      <c r="AR20" s="660">
        <f t="shared" si="9"/>
        <v>456.18</v>
      </c>
      <c r="AS20" s="504" t="s">
        <v>75</v>
      </c>
      <c r="AT20" s="503">
        <f t="shared" si="10"/>
        <v>-116.49</v>
      </c>
      <c r="AU20" s="503">
        <f t="shared" si="11"/>
        <v>-2.95999999999998</v>
      </c>
    </row>
    <row r="21" ht="24" customHeight="1" spans="1:47">
      <c r="A21" s="498" t="s">
        <v>45</v>
      </c>
      <c r="B21" s="542" t="s">
        <v>27</v>
      </c>
      <c r="C21" s="444" t="s">
        <v>76</v>
      </c>
      <c r="D21" s="546">
        <v>131</v>
      </c>
      <c r="E21" s="544">
        <v>59</v>
      </c>
      <c r="F21" s="545">
        <v>52</v>
      </c>
      <c r="G21" s="545">
        <v>43</v>
      </c>
      <c r="H21" s="545">
        <v>51</v>
      </c>
      <c r="I21" s="545">
        <v>59</v>
      </c>
      <c r="J21" s="561">
        <f t="shared" si="0"/>
        <v>264</v>
      </c>
      <c r="K21" s="562"/>
      <c r="L21" s="563">
        <v>126.03</v>
      </c>
      <c r="M21" s="592">
        <f t="shared" si="1"/>
        <v>137.97</v>
      </c>
      <c r="N21" s="565">
        <v>20</v>
      </c>
      <c r="O21" s="566">
        <v>9</v>
      </c>
      <c r="P21" s="566">
        <v>12</v>
      </c>
      <c r="Q21" s="566">
        <v>20</v>
      </c>
      <c r="R21" s="566">
        <v>19</v>
      </c>
      <c r="S21" s="566">
        <v>17</v>
      </c>
      <c r="T21" s="566">
        <v>17</v>
      </c>
      <c r="U21" s="566">
        <v>18</v>
      </c>
      <c r="V21" s="566">
        <v>17</v>
      </c>
      <c r="W21" s="566">
        <v>18</v>
      </c>
      <c r="X21" s="583">
        <f t="shared" si="2"/>
        <v>167</v>
      </c>
      <c r="Y21" s="589"/>
      <c r="Z21" s="590">
        <v>64.46</v>
      </c>
      <c r="AA21" s="592">
        <f t="shared" si="3"/>
        <v>102.54</v>
      </c>
      <c r="AB21" s="565">
        <v>48</v>
      </c>
      <c r="AC21" s="566">
        <v>43</v>
      </c>
      <c r="AD21" s="583">
        <f t="shared" si="4"/>
        <v>91</v>
      </c>
      <c r="AE21" s="589"/>
      <c r="AF21" s="563">
        <v>56.78</v>
      </c>
      <c r="AG21" s="592">
        <f t="shared" si="5"/>
        <v>34.22</v>
      </c>
      <c r="AH21" s="652">
        <v>18</v>
      </c>
      <c r="AI21" s="611">
        <v>18</v>
      </c>
      <c r="AJ21" s="611">
        <v>19</v>
      </c>
      <c r="AK21" s="611">
        <v>13</v>
      </c>
      <c r="AL21" s="611">
        <v>18</v>
      </c>
      <c r="AM21" s="583">
        <f t="shared" si="6"/>
        <v>86</v>
      </c>
      <c r="AN21" s="612"/>
      <c r="AO21" s="563">
        <v>47.52</v>
      </c>
      <c r="AP21" s="626">
        <f t="shared" si="7"/>
        <v>38.48</v>
      </c>
      <c r="AQ21" s="645">
        <f>AP21</f>
        <v>38.48</v>
      </c>
      <c r="AR21" s="660">
        <f t="shared" si="9"/>
        <v>444.21</v>
      </c>
      <c r="AS21" s="504" t="s">
        <v>77</v>
      </c>
      <c r="AT21" s="503">
        <f t="shared" si="10"/>
        <v>-128.46</v>
      </c>
      <c r="AU21" s="503">
        <f t="shared" si="11"/>
        <v>-11.97</v>
      </c>
    </row>
    <row r="22" ht="24" customHeight="1" spans="1:47">
      <c r="A22" s="498" t="s">
        <v>84</v>
      </c>
      <c r="B22" s="542" t="s">
        <v>66</v>
      </c>
      <c r="C22" s="444" t="s">
        <v>85</v>
      </c>
      <c r="D22" s="546">
        <v>131</v>
      </c>
      <c r="E22" s="544">
        <v>53</v>
      </c>
      <c r="F22" s="545">
        <v>65</v>
      </c>
      <c r="G22" s="545">
        <v>72</v>
      </c>
      <c r="H22" s="545">
        <v>63</v>
      </c>
      <c r="I22" s="545">
        <v>52</v>
      </c>
      <c r="J22" s="561">
        <f t="shared" si="0"/>
        <v>305</v>
      </c>
      <c r="K22" s="562"/>
      <c r="L22" s="563">
        <v>130.23</v>
      </c>
      <c r="M22" s="592">
        <f t="shared" si="1"/>
        <v>174.77</v>
      </c>
      <c r="N22" s="565">
        <v>19</v>
      </c>
      <c r="O22" s="566">
        <v>19</v>
      </c>
      <c r="P22" s="566">
        <v>17</v>
      </c>
      <c r="Q22" s="566">
        <v>20</v>
      </c>
      <c r="R22" s="566">
        <v>19</v>
      </c>
      <c r="S22" s="566">
        <v>17</v>
      </c>
      <c r="T22" s="566">
        <v>18</v>
      </c>
      <c r="U22" s="566">
        <v>17</v>
      </c>
      <c r="V22" s="566">
        <v>19</v>
      </c>
      <c r="W22" s="566">
        <v>17</v>
      </c>
      <c r="X22" s="583">
        <f t="shared" si="2"/>
        <v>182</v>
      </c>
      <c r="Y22" s="589"/>
      <c r="Z22" s="590">
        <v>74.37</v>
      </c>
      <c r="AA22" s="592">
        <f t="shared" si="3"/>
        <v>107.63</v>
      </c>
      <c r="AB22" s="565">
        <v>48</v>
      </c>
      <c r="AC22" s="566">
        <v>43</v>
      </c>
      <c r="AD22" s="583">
        <f t="shared" si="4"/>
        <v>91</v>
      </c>
      <c r="AE22" s="589"/>
      <c r="AF22" s="563">
        <v>65.03</v>
      </c>
      <c r="AG22" s="592">
        <f t="shared" si="5"/>
        <v>25.97</v>
      </c>
      <c r="AH22" s="653">
        <v>8</v>
      </c>
      <c r="AI22" s="617">
        <v>15</v>
      </c>
      <c r="AJ22" s="617">
        <v>9</v>
      </c>
      <c r="AK22" s="611">
        <v>15</v>
      </c>
      <c r="AL22" s="611">
        <v>14</v>
      </c>
      <c r="AM22" s="583">
        <f t="shared" si="6"/>
        <v>61</v>
      </c>
      <c r="AN22" s="612"/>
      <c r="AO22" s="563">
        <v>46.42</v>
      </c>
      <c r="AP22" s="629">
        <f t="shared" si="7"/>
        <v>14.58</v>
      </c>
      <c r="AQ22" s="592">
        <v>0</v>
      </c>
      <c r="AR22" s="660">
        <f t="shared" si="9"/>
        <v>439.37</v>
      </c>
      <c r="AS22" s="504" t="s">
        <v>80</v>
      </c>
      <c r="AT22" s="503">
        <f t="shared" si="10"/>
        <v>-133.3</v>
      </c>
      <c r="AU22" s="503">
        <f t="shared" si="11"/>
        <v>-4.84000000000003</v>
      </c>
    </row>
    <row r="23" ht="24" customHeight="1" spans="1:47">
      <c r="A23" s="498" t="s">
        <v>117</v>
      </c>
      <c r="B23" s="542" t="s">
        <v>27</v>
      </c>
      <c r="C23" s="444" t="s">
        <v>118</v>
      </c>
      <c r="D23" s="543">
        <v>112</v>
      </c>
      <c r="E23" s="544">
        <v>48</v>
      </c>
      <c r="F23" s="545">
        <v>54</v>
      </c>
      <c r="G23" s="545">
        <v>63</v>
      </c>
      <c r="H23" s="545">
        <v>47</v>
      </c>
      <c r="I23" s="545">
        <v>75</v>
      </c>
      <c r="J23" s="561">
        <f t="shared" si="0"/>
        <v>287</v>
      </c>
      <c r="K23" s="562"/>
      <c r="L23" s="563">
        <v>119.02</v>
      </c>
      <c r="M23" s="592">
        <f t="shared" si="1"/>
        <v>167.98</v>
      </c>
      <c r="N23" s="565">
        <v>19</v>
      </c>
      <c r="O23" s="566">
        <v>20</v>
      </c>
      <c r="P23" s="566">
        <v>9</v>
      </c>
      <c r="Q23" s="566">
        <v>18</v>
      </c>
      <c r="R23" s="566">
        <v>17</v>
      </c>
      <c r="S23" s="566">
        <v>11</v>
      </c>
      <c r="T23" s="566">
        <v>20</v>
      </c>
      <c r="U23" s="566">
        <v>17</v>
      </c>
      <c r="V23" s="566">
        <v>19</v>
      </c>
      <c r="W23" s="566">
        <v>18</v>
      </c>
      <c r="X23" s="583">
        <f t="shared" si="2"/>
        <v>168</v>
      </c>
      <c r="Y23" s="589"/>
      <c r="Z23" s="590">
        <v>65.1</v>
      </c>
      <c r="AA23" s="592">
        <f t="shared" si="3"/>
        <v>102.9</v>
      </c>
      <c r="AB23" s="565">
        <v>44</v>
      </c>
      <c r="AC23" s="566">
        <v>49</v>
      </c>
      <c r="AD23" s="583">
        <f t="shared" si="4"/>
        <v>93</v>
      </c>
      <c r="AE23" s="589"/>
      <c r="AF23" s="563">
        <v>48.55</v>
      </c>
      <c r="AG23" s="588">
        <f t="shared" si="5"/>
        <v>44.45</v>
      </c>
      <c r="AH23" s="653">
        <v>9</v>
      </c>
      <c r="AI23" s="617">
        <v>5</v>
      </c>
      <c r="AJ23" s="611">
        <v>20</v>
      </c>
      <c r="AK23" s="611">
        <v>12</v>
      </c>
      <c r="AL23" s="611">
        <v>19</v>
      </c>
      <c r="AM23" s="583">
        <f t="shared" si="6"/>
        <v>65</v>
      </c>
      <c r="AN23" s="612"/>
      <c r="AO23" s="563">
        <v>38.51</v>
      </c>
      <c r="AP23" s="629">
        <f t="shared" si="7"/>
        <v>26.49</v>
      </c>
      <c r="AQ23" s="592">
        <v>0</v>
      </c>
      <c r="AR23" s="660">
        <f t="shared" si="9"/>
        <v>427.33</v>
      </c>
      <c r="AS23" s="504" t="s">
        <v>83</v>
      </c>
      <c r="AT23" s="503">
        <f t="shared" si="10"/>
        <v>-145.34</v>
      </c>
      <c r="AU23" s="503">
        <f t="shared" si="11"/>
        <v>-12.04</v>
      </c>
    </row>
    <row r="24" ht="24" customHeight="1" spans="1:47">
      <c r="A24" s="497" t="s">
        <v>119</v>
      </c>
      <c r="B24" s="542" t="s">
        <v>66</v>
      </c>
      <c r="C24" s="444" t="s">
        <v>120</v>
      </c>
      <c r="D24" s="543">
        <v>95</v>
      </c>
      <c r="E24" s="544">
        <v>53</v>
      </c>
      <c r="F24" s="545">
        <v>40</v>
      </c>
      <c r="G24" s="545">
        <v>67</v>
      </c>
      <c r="H24" s="545">
        <v>36</v>
      </c>
      <c r="I24" s="545">
        <v>63</v>
      </c>
      <c r="J24" s="561">
        <f t="shared" si="0"/>
        <v>259</v>
      </c>
      <c r="K24" s="562"/>
      <c r="L24" s="563">
        <v>105.51</v>
      </c>
      <c r="M24" s="592">
        <f t="shared" si="1"/>
        <v>153.49</v>
      </c>
      <c r="N24" s="565">
        <v>20</v>
      </c>
      <c r="O24" s="566">
        <v>19</v>
      </c>
      <c r="P24" s="566">
        <v>17</v>
      </c>
      <c r="Q24" s="566">
        <v>19</v>
      </c>
      <c r="R24" s="566">
        <v>20</v>
      </c>
      <c r="S24" s="566">
        <v>19</v>
      </c>
      <c r="T24" s="566">
        <v>19</v>
      </c>
      <c r="U24" s="566">
        <v>19</v>
      </c>
      <c r="V24" s="566">
        <v>19</v>
      </c>
      <c r="W24" s="566">
        <v>19</v>
      </c>
      <c r="X24" s="583">
        <f t="shared" si="2"/>
        <v>190</v>
      </c>
      <c r="Y24" s="589"/>
      <c r="Z24" s="590">
        <v>74.14</v>
      </c>
      <c r="AA24" s="591">
        <f t="shared" si="3"/>
        <v>115.86</v>
      </c>
      <c r="AB24" s="565">
        <v>45</v>
      </c>
      <c r="AC24" s="566">
        <v>45</v>
      </c>
      <c r="AD24" s="583">
        <f t="shared" si="4"/>
        <v>90</v>
      </c>
      <c r="AE24" s="589"/>
      <c r="AF24" s="563">
        <v>53.49</v>
      </c>
      <c r="AG24" s="592">
        <f t="shared" si="5"/>
        <v>36.51</v>
      </c>
      <c r="AH24" s="652">
        <v>16</v>
      </c>
      <c r="AI24" s="611">
        <v>15</v>
      </c>
      <c r="AJ24" s="617">
        <v>9</v>
      </c>
      <c r="AK24" s="611">
        <v>14</v>
      </c>
      <c r="AL24" s="617">
        <v>9</v>
      </c>
      <c r="AM24" s="583">
        <f t="shared" si="6"/>
        <v>63</v>
      </c>
      <c r="AN24" s="612"/>
      <c r="AO24" s="563">
        <v>43.03</v>
      </c>
      <c r="AP24" s="629">
        <f t="shared" si="7"/>
        <v>19.97</v>
      </c>
      <c r="AQ24" s="592">
        <v>0</v>
      </c>
      <c r="AR24" s="660">
        <f t="shared" si="9"/>
        <v>400.86</v>
      </c>
      <c r="AS24" s="504" t="s">
        <v>86</v>
      </c>
      <c r="AT24" s="503">
        <f t="shared" si="10"/>
        <v>-171.81</v>
      </c>
      <c r="AU24" s="503">
        <f t="shared" si="11"/>
        <v>-26.47</v>
      </c>
    </row>
    <row r="25" ht="24" customHeight="1" spans="1:47">
      <c r="A25" s="498" t="s">
        <v>70</v>
      </c>
      <c r="B25" s="537" t="s">
        <v>27</v>
      </c>
      <c r="C25" s="444" t="s">
        <v>71</v>
      </c>
      <c r="D25" s="543">
        <v>82</v>
      </c>
      <c r="E25" s="544">
        <v>45</v>
      </c>
      <c r="F25" s="545">
        <v>61</v>
      </c>
      <c r="G25" s="545">
        <v>58</v>
      </c>
      <c r="H25" s="545">
        <v>56</v>
      </c>
      <c r="I25" s="545">
        <v>55</v>
      </c>
      <c r="J25" s="561">
        <f t="shared" si="0"/>
        <v>275</v>
      </c>
      <c r="K25" s="562"/>
      <c r="L25" s="563">
        <v>110.14</v>
      </c>
      <c r="M25" s="592">
        <f t="shared" si="1"/>
        <v>164.86</v>
      </c>
      <c r="N25" s="565">
        <v>19</v>
      </c>
      <c r="O25" s="566">
        <v>18</v>
      </c>
      <c r="P25" s="566">
        <v>16</v>
      </c>
      <c r="Q25" s="566">
        <v>20</v>
      </c>
      <c r="R25" s="566">
        <v>18</v>
      </c>
      <c r="S25" s="566">
        <v>16</v>
      </c>
      <c r="T25" s="566">
        <v>19</v>
      </c>
      <c r="U25" s="566">
        <v>19</v>
      </c>
      <c r="V25" s="566">
        <v>17</v>
      </c>
      <c r="W25" s="566">
        <v>20</v>
      </c>
      <c r="X25" s="583">
        <f t="shared" si="2"/>
        <v>182</v>
      </c>
      <c r="Y25" s="589"/>
      <c r="Z25" s="590">
        <v>68.48</v>
      </c>
      <c r="AA25" s="592">
        <f t="shared" si="3"/>
        <v>113.52</v>
      </c>
      <c r="AB25" s="565">
        <v>43</v>
      </c>
      <c r="AC25" s="566">
        <v>46</v>
      </c>
      <c r="AD25" s="583">
        <f t="shared" si="4"/>
        <v>89</v>
      </c>
      <c r="AE25" s="589"/>
      <c r="AF25" s="563">
        <v>48.98</v>
      </c>
      <c r="AG25" s="592">
        <f t="shared" si="5"/>
        <v>40.02</v>
      </c>
      <c r="AH25" s="653">
        <v>9</v>
      </c>
      <c r="AI25" s="617">
        <v>7</v>
      </c>
      <c r="AJ25" s="617">
        <v>8</v>
      </c>
      <c r="AK25" s="611">
        <v>14</v>
      </c>
      <c r="AL25" s="617">
        <v>10</v>
      </c>
      <c r="AM25" s="583">
        <f t="shared" si="6"/>
        <v>48</v>
      </c>
      <c r="AN25" s="612"/>
      <c r="AO25" s="563">
        <v>41.61</v>
      </c>
      <c r="AP25" s="629">
        <f t="shared" si="7"/>
        <v>6.39</v>
      </c>
      <c r="AQ25" s="592">
        <v>0</v>
      </c>
      <c r="AR25" s="660">
        <f t="shared" si="9"/>
        <v>400.4</v>
      </c>
      <c r="AS25" s="504" t="s">
        <v>89</v>
      </c>
      <c r="AT25" s="503">
        <f t="shared" si="10"/>
        <v>-172.27</v>
      </c>
      <c r="AU25" s="503">
        <f t="shared" si="11"/>
        <v>-0.460000000000036</v>
      </c>
    </row>
    <row r="26" ht="24" customHeight="1" spans="1:47">
      <c r="A26" s="498" t="s">
        <v>121</v>
      </c>
      <c r="B26" s="537" t="s">
        <v>27</v>
      </c>
      <c r="C26" s="444" t="s">
        <v>122</v>
      </c>
      <c r="D26" s="543">
        <v>114</v>
      </c>
      <c r="E26" s="544">
        <v>43</v>
      </c>
      <c r="F26" s="545">
        <v>52</v>
      </c>
      <c r="G26" s="545">
        <v>64</v>
      </c>
      <c r="H26" s="545">
        <v>48</v>
      </c>
      <c r="I26" s="545">
        <v>59</v>
      </c>
      <c r="J26" s="561">
        <f t="shared" si="0"/>
        <v>266</v>
      </c>
      <c r="K26" s="562"/>
      <c r="L26" s="563">
        <v>134.97</v>
      </c>
      <c r="M26" s="592">
        <f t="shared" si="1"/>
        <v>131.03</v>
      </c>
      <c r="N26" s="565">
        <v>19</v>
      </c>
      <c r="O26" s="566">
        <v>19</v>
      </c>
      <c r="P26" s="566">
        <v>12</v>
      </c>
      <c r="Q26" s="566">
        <v>19</v>
      </c>
      <c r="R26" s="566">
        <v>20</v>
      </c>
      <c r="S26" s="566">
        <v>16</v>
      </c>
      <c r="T26" s="566">
        <v>18</v>
      </c>
      <c r="U26" s="566">
        <v>17</v>
      </c>
      <c r="V26" s="566">
        <v>18</v>
      </c>
      <c r="W26" s="566">
        <v>16</v>
      </c>
      <c r="X26" s="583">
        <f t="shared" si="2"/>
        <v>174</v>
      </c>
      <c r="Y26" s="589"/>
      <c r="Z26" s="563">
        <v>69.44</v>
      </c>
      <c r="AA26" s="592">
        <f t="shared" si="3"/>
        <v>104.56</v>
      </c>
      <c r="AB26" s="565">
        <v>46</v>
      </c>
      <c r="AC26" s="566">
        <v>43</v>
      </c>
      <c r="AD26" s="583">
        <f t="shared" si="4"/>
        <v>89</v>
      </c>
      <c r="AE26" s="589"/>
      <c r="AF26" s="563">
        <v>54.24</v>
      </c>
      <c r="AG26" s="592">
        <f t="shared" si="5"/>
        <v>34.76</v>
      </c>
      <c r="AH26" s="652">
        <v>15</v>
      </c>
      <c r="AI26" s="617">
        <v>8</v>
      </c>
      <c r="AJ26" s="611">
        <v>19</v>
      </c>
      <c r="AK26" s="617">
        <v>9</v>
      </c>
      <c r="AL26" s="611">
        <v>18</v>
      </c>
      <c r="AM26" s="583">
        <f t="shared" si="6"/>
        <v>69</v>
      </c>
      <c r="AN26" s="612"/>
      <c r="AO26" s="563">
        <v>49.11</v>
      </c>
      <c r="AP26" s="629">
        <f t="shared" si="7"/>
        <v>19.89</v>
      </c>
      <c r="AQ26" s="592">
        <v>0</v>
      </c>
      <c r="AR26" s="660">
        <f t="shared" si="9"/>
        <v>384.35</v>
      </c>
      <c r="AS26" s="504" t="s">
        <v>92</v>
      </c>
      <c r="AT26" s="503">
        <f t="shared" si="10"/>
        <v>-188.32</v>
      </c>
      <c r="AU26" s="503">
        <f t="shared" si="11"/>
        <v>-16.05</v>
      </c>
    </row>
    <row r="27" ht="24" customHeight="1" spans="1:47">
      <c r="A27" s="536" t="s">
        <v>78</v>
      </c>
      <c r="B27" s="542" t="s">
        <v>27</v>
      </c>
      <c r="C27" s="538" t="s">
        <v>79</v>
      </c>
      <c r="D27" s="543">
        <v>96</v>
      </c>
      <c r="E27" s="544">
        <v>43</v>
      </c>
      <c r="F27" s="545">
        <v>60</v>
      </c>
      <c r="G27" s="545">
        <v>74</v>
      </c>
      <c r="H27" s="545">
        <v>44</v>
      </c>
      <c r="I27" s="545">
        <v>57</v>
      </c>
      <c r="J27" s="561">
        <f t="shared" si="0"/>
        <v>278</v>
      </c>
      <c r="K27" s="562"/>
      <c r="L27" s="563">
        <v>109.43</v>
      </c>
      <c r="M27" s="592">
        <f t="shared" si="1"/>
        <v>168.57</v>
      </c>
      <c r="N27" s="565">
        <v>19</v>
      </c>
      <c r="O27" s="566">
        <v>20</v>
      </c>
      <c r="P27" s="566">
        <v>10</v>
      </c>
      <c r="Q27" s="566">
        <v>17</v>
      </c>
      <c r="R27" s="566">
        <v>19</v>
      </c>
      <c r="S27" s="566">
        <v>14</v>
      </c>
      <c r="T27" s="566">
        <v>20</v>
      </c>
      <c r="U27" s="566">
        <v>17</v>
      </c>
      <c r="V27" s="566">
        <v>10</v>
      </c>
      <c r="W27" s="566">
        <v>6</v>
      </c>
      <c r="X27" s="583">
        <f t="shared" si="2"/>
        <v>152</v>
      </c>
      <c r="Y27" s="589"/>
      <c r="Z27" s="590">
        <v>84.01</v>
      </c>
      <c r="AA27" s="592">
        <f t="shared" si="3"/>
        <v>67.99</v>
      </c>
      <c r="AB27" s="565">
        <v>44</v>
      </c>
      <c r="AC27" s="566">
        <v>40</v>
      </c>
      <c r="AD27" s="583">
        <f t="shared" si="4"/>
        <v>84</v>
      </c>
      <c r="AE27" s="589"/>
      <c r="AF27" s="563">
        <v>42.88</v>
      </c>
      <c r="AG27" s="592">
        <f t="shared" si="5"/>
        <v>41.12</v>
      </c>
      <c r="AH27" s="652">
        <v>19</v>
      </c>
      <c r="AI27" s="617">
        <v>6</v>
      </c>
      <c r="AJ27" s="611">
        <v>20</v>
      </c>
      <c r="AK27" s="611">
        <v>14</v>
      </c>
      <c r="AL27" s="611">
        <v>18</v>
      </c>
      <c r="AM27" s="583">
        <f t="shared" si="6"/>
        <v>77</v>
      </c>
      <c r="AN27" s="612"/>
      <c r="AO27" s="563">
        <v>34.83</v>
      </c>
      <c r="AP27" s="629">
        <f t="shared" si="7"/>
        <v>42.17</v>
      </c>
      <c r="AQ27" s="592">
        <v>0</v>
      </c>
      <c r="AR27" s="660">
        <f t="shared" si="9"/>
        <v>373.68</v>
      </c>
      <c r="AS27" s="504" t="s">
        <v>123</v>
      </c>
      <c r="AT27" s="503">
        <f t="shared" si="10"/>
        <v>-198.99</v>
      </c>
      <c r="AU27" s="503">
        <f t="shared" si="11"/>
        <v>-10.67</v>
      </c>
    </row>
    <row r="28" ht="24" customHeight="1" spans="1:47">
      <c r="A28" s="498" t="s">
        <v>81</v>
      </c>
      <c r="B28" s="537" t="s">
        <v>27</v>
      </c>
      <c r="C28" s="444" t="s">
        <v>82</v>
      </c>
      <c r="D28" s="543">
        <v>109</v>
      </c>
      <c r="E28" s="544">
        <v>52</v>
      </c>
      <c r="F28" s="545">
        <v>52</v>
      </c>
      <c r="G28" s="545">
        <v>73</v>
      </c>
      <c r="H28" s="545">
        <v>60</v>
      </c>
      <c r="I28" s="545">
        <v>70</v>
      </c>
      <c r="J28" s="561">
        <f t="shared" si="0"/>
        <v>307</v>
      </c>
      <c r="K28" s="562"/>
      <c r="L28" s="563">
        <v>166.87</v>
      </c>
      <c r="M28" s="592">
        <f t="shared" si="1"/>
        <v>140.13</v>
      </c>
      <c r="N28" s="565">
        <v>19</v>
      </c>
      <c r="O28" s="566">
        <v>18</v>
      </c>
      <c r="P28" s="566">
        <v>18</v>
      </c>
      <c r="Q28" s="566">
        <v>21</v>
      </c>
      <c r="R28" s="566">
        <v>18</v>
      </c>
      <c r="S28" s="566">
        <v>16</v>
      </c>
      <c r="T28" s="566">
        <v>17</v>
      </c>
      <c r="U28" s="566">
        <v>18</v>
      </c>
      <c r="V28" s="566">
        <v>17</v>
      </c>
      <c r="W28" s="566">
        <v>16</v>
      </c>
      <c r="X28" s="583">
        <f t="shared" si="2"/>
        <v>178</v>
      </c>
      <c r="Y28" s="589"/>
      <c r="Z28" s="590">
        <v>95.97</v>
      </c>
      <c r="AA28" s="592">
        <f t="shared" si="3"/>
        <v>82.03</v>
      </c>
      <c r="AB28" s="565">
        <v>40</v>
      </c>
      <c r="AC28" s="566">
        <v>43</v>
      </c>
      <c r="AD28" s="583">
        <f t="shared" si="4"/>
        <v>83</v>
      </c>
      <c r="AE28" s="589"/>
      <c r="AF28" s="563">
        <v>77.14</v>
      </c>
      <c r="AG28" s="592">
        <f t="shared" si="5"/>
        <v>5.86</v>
      </c>
      <c r="AH28" s="653">
        <v>8</v>
      </c>
      <c r="AI28" s="611">
        <v>12</v>
      </c>
      <c r="AJ28" s="611">
        <v>18</v>
      </c>
      <c r="AK28" s="611">
        <v>20</v>
      </c>
      <c r="AL28" s="611">
        <v>15</v>
      </c>
      <c r="AM28" s="583">
        <f t="shared" si="6"/>
        <v>73</v>
      </c>
      <c r="AN28" s="612"/>
      <c r="AO28" s="563">
        <v>62.6</v>
      </c>
      <c r="AP28" s="629">
        <f t="shared" si="7"/>
        <v>10.4</v>
      </c>
      <c r="AQ28" s="592">
        <v>0</v>
      </c>
      <c r="AR28" s="660">
        <f t="shared" si="9"/>
        <v>337.02</v>
      </c>
      <c r="AS28" s="504" t="s">
        <v>124</v>
      </c>
      <c r="AT28" s="503">
        <f t="shared" si="10"/>
        <v>-235.65</v>
      </c>
      <c r="AU28" s="503">
        <f t="shared" si="11"/>
        <v>-36.66</v>
      </c>
    </row>
    <row r="29" ht="24" customHeight="1" spans="1:47">
      <c r="A29" s="498" t="s">
        <v>90</v>
      </c>
      <c r="B29" s="537" t="s">
        <v>27</v>
      </c>
      <c r="C29" s="444" t="s">
        <v>91</v>
      </c>
      <c r="D29" s="543">
        <v>104</v>
      </c>
      <c r="E29" s="544">
        <v>34</v>
      </c>
      <c r="F29" s="545">
        <v>46</v>
      </c>
      <c r="G29" s="545">
        <v>41</v>
      </c>
      <c r="H29" s="545">
        <v>22</v>
      </c>
      <c r="I29" s="545">
        <v>45</v>
      </c>
      <c r="J29" s="561">
        <f t="shared" si="0"/>
        <v>188</v>
      </c>
      <c r="K29" s="562"/>
      <c r="L29" s="563">
        <v>127.15</v>
      </c>
      <c r="M29" s="592">
        <f t="shared" si="1"/>
        <v>60.85</v>
      </c>
      <c r="N29" s="570">
        <v>15</v>
      </c>
      <c r="O29" s="571">
        <v>20</v>
      </c>
      <c r="P29" s="571">
        <v>15</v>
      </c>
      <c r="Q29" s="571">
        <v>20</v>
      </c>
      <c r="R29" s="571">
        <v>18</v>
      </c>
      <c r="S29" s="571">
        <v>15</v>
      </c>
      <c r="T29" s="571">
        <v>18</v>
      </c>
      <c r="U29" s="571">
        <v>18</v>
      </c>
      <c r="V29" s="571">
        <v>18</v>
      </c>
      <c r="W29" s="571">
        <v>18</v>
      </c>
      <c r="X29" s="584">
        <f t="shared" si="2"/>
        <v>175</v>
      </c>
      <c r="Y29" s="589"/>
      <c r="Z29" s="593">
        <v>94.05</v>
      </c>
      <c r="AA29" s="592">
        <f t="shared" si="3"/>
        <v>80.95</v>
      </c>
      <c r="AB29" s="565">
        <v>40</v>
      </c>
      <c r="AC29" s="566">
        <v>37</v>
      </c>
      <c r="AD29" s="583">
        <f t="shared" si="4"/>
        <v>77</v>
      </c>
      <c r="AE29" s="589"/>
      <c r="AF29" s="563">
        <v>67.49</v>
      </c>
      <c r="AG29" s="592">
        <f t="shared" si="5"/>
        <v>9.51000000000001</v>
      </c>
      <c r="AH29" s="653">
        <v>9</v>
      </c>
      <c r="AI29" s="611">
        <v>16</v>
      </c>
      <c r="AJ29" s="617">
        <v>10</v>
      </c>
      <c r="AK29" s="611">
        <v>7</v>
      </c>
      <c r="AL29" s="611">
        <v>17</v>
      </c>
      <c r="AM29" s="583">
        <f t="shared" si="6"/>
        <v>59</v>
      </c>
      <c r="AN29" s="612"/>
      <c r="AO29" s="563">
        <v>45.63</v>
      </c>
      <c r="AP29" s="629">
        <f t="shared" si="7"/>
        <v>13.37</v>
      </c>
      <c r="AQ29" s="592">
        <v>0</v>
      </c>
      <c r="AR29" s="660">
        <f t="shared" si="9"/>
        <v>255.31</v>
      </c>
      <c r="AS29" s="504" t="s">
        <v>125</v>
      </c>
      <c r="AT29" s="503">
        <f t="shared" si="10"/>
        <v>-317.36</v>
      </c>
      <c r="AU29" s="503">
        <f t="shared" si="11"/>
        <v>-81.71</v>
      </c>
    </row>
    <row r="30" ht="24" customHeight="1" spans="1:47">
      <c r="A30" s="639" t="s">
        <v>126</v>
      </c>
      <c r="B30" s="640" t="s">
        <v>27</v>
      </c>
      <c r="C30" s="641" t="s">
        <v>127</v>
      </c>
      <c r="D30" s="642">
        <v>62</v>
      </c>
      <c r="E30" s="643">
        <v>45</v>
      </c>
      <c r="F30" s="644">
        <v>59</v>
      </c>
      <c r="G30" s="644">
        <v>59</v>
      </c>
      <c r="H30" s="644">
        <v>51</v>
      </c>
      <c r="I30" s="644">
        <v>66</v>
      </c>
      <c r="J30" s="562">
        <f t="shared" si="0"/>
        <v>280</v>
      </c>
      <c r="K30" s="562"/>
      <c r="L30" s="646">
        <v>73.47</v>
      </c>
      <c r="M30" s="647">
        <f t="shared" si="1"/>
        <v>206.53</v>
      </c>
      <c r="N30" s="648">
        <v>19</v>
      </c>
      <c r="O30" s="649">
        <v>20</v>
      </c>
      <c r="P30" s="649">
        <v>16</v>
      </c>
      <c r="Q30" s="649">
        <v>18</v>
      </c>
      <c r="R30" s="649">
        <v>17</v>
      </c>
      <c r="S30" s="649">
        <v>20</v>
      </c>
      <c r="T30" s="649">
        <v>17</v>
      </c>
      <c r="U30" s="649">
        <v>18</v>
      </c>
      <c r="V30" s="649">
        <v>20</v>
      </c>
      <c r="W30" s="649">
        <v>18</v>
      </c>
      <c r="X30" s="589">
        <f t="shared" si="2"/>
        <v>183</v>
      </c>
      <c r="Y30" s="589"/>
      <c r="Z30" s="650">
        <v>40.02</v>
      </c>
      <c r="AA30" s="647">
        <f t="shared" si="3"/>
        <v>142.98</v>
      </c>
      <c r="AB30" s="648">
        <v>46</v>
      </c>
      <c r="AC30" s="649">
        <v>42</v>
      </c>
      <c r="AD30" s="589">
        <f t="shared" si="4"/>
        <v>88</v>
      </c>
      <c r="AE30" s="589"/>
      <c r="AF30" s="646">
        <v>43.04</v>
      </c>
      <c r="AG30" s="647">
        <f t="shared" si="5"/>
        <v>44.96</v>
      </c>
      <c r="AH30" s="654">
        <v>18</v>
      </c>
      <c r="AI30" s="589">
        <v>16</v>
      </c>
      <c r="AJ30" s="589">
        <v>18</v>
      </c>
      <c r="AK30" s="589">
        <v>15</v>
      </c>
      <c r="AL30" s="589">
        <v>14</v>
      </c>
      <c r="AM30" s="589">
        <f t="shared" si="6"/>
        <v>81</v>
      </c>
      <c r="AN30" s="589"/>
      <c r="AO30" s="646">
        <v>48.75</v>
      </c>
      <c r="AP30" s="646">
        <f t="shared" si="7"/>
        <v>32.25</v>
      </c>
      <c r="AQ30" s="647">
        <f>AP30</f>
        <v>32.25</v>
      </c>
      <c r="AR30" s="661">
        <f t="shared" si="9"/>
        <v>488.72</v>
      </c>
      <c r="AS30" s="662" t="s">
        <v>128</v>
      </c>
      <c r="AT30" s="503"/>
      <c r="AU30" s="503"/>
    </row>
    <row r="31" ht="24" customHeight="1" spans="1:45">
      <c r="A31" s="469"/>
      <c r="B31" s="470"/>
      <c r="C31" s="471"/>
      <c r="D31" s="551"/>
      <c r="E31" s="552"/>
      <c r="F31" s="553"/>
      <c r="G31" s="553"/>
      <c r="H31" s="553"/>
      <c r="I31" s="553"/>
      <c r="J31" s="576"/>
      <c r="K31" s="577"/>
      <c r="L31" s="578"/>
      <c r="M31" s="579"/>
      <c r="N31" s="580"/>
      <c r="O31" s="581"/>
      <c r="P31" s="581"/>
      <c r="Q31" s="581"/>
      <c r="R31" s="581"/>
      <c r="S31" s="581"/>
      <c r="T31" s="581"/>
      <c r="U31" s="581"/>
      <c r="V31" s="581"/>
      <c r="W31" s="581"/>
      <c r="X31" s="585"/>
      <c r="Y31" s="595"/>
      <c r="Z31" s="596"/>
      <c r="AA31" s="597"/>
      <c r="AB31" s="580"/>
      <c r="AC31" s="581"/>
      <c r="AD31" s="585"/>
      <c r="AE31" s="595"/>
      <c r="AF31" s="598"/>
      <c r="AG31" s="655"/>
      <c r="AH31" s="656"/>
      <c r="AI31" s="620"/>
      <c r="AJ31" s="620"/>
      <c r="AK31" s="620"/>
      <c r="AL31" s="620"/>
      <c r="AM31" s="585"/>
      <c r="AN31" s="595"/>
      <c r="AO31" s="634"/>
      <c r="AP31" s="635"/>
      <c r="AQ31" s="663"/>
      <c r="AR31" s="664"/>
      <c r="AS31" s="494"/>
    </row>
  </sheetData>
  <sheetProtection selectLockedCells="1" selectUnlockedCells="1"/>
  <mergeCells count="29">
    <mergeCell ref="A1:AS1"/>
    <mergeCell ref="B2:AQ2"/>
    <mergeCell ref="B3:AQ3"/>
    <mergeCell ref="B4:AQ4"/>
    <mergeCell ref="B5:AQ5"/>
    <mergeCell ref="AR5:AS5"/>
    <mergeCell ref="B6:AQ6"/>
    <mergeCell ref="AR6:AS6"/>
    <mergeCell ref="B7:AQ7"/>
    <mergeCell ref="AR7:AS7"/>
    <mergeCell ref="B8:AQ8"/>
    <mergeCell ref="AR8:AS8"/>
    <mergeCell ref="B9:AQ9"/>
    <mergeCell ref="AR9:AS9"/>
    <mergeCell ref="B10:AQ10"/>
    <mergeCell ref="AR10:AS10"/>
    <mergeCell ref="B11:AQ11"/>
    <mergeCell ref="AR11:AS11"/>
    <mergeCell ref="B12:AQ12"/>
    <mergeCell ref="AR12:AS12"/>
    <mergeCell ref="A13:A15"/>
    <mergeCell ref="B13:B15"/>
    <mergeCell ref="C13:C15"/>
    <mergeCell ref="D13:D14"/>
    <mergeCell ref="AR13:AS14"/>
    <mergeCell ref="E13:M14"/>
    <mergeCell ref="N13:AA14"/>
    <mergeCell ref="AB13:AG14"/>
    <mergeCell ref="AH13:AQ14"/>
  </mergeCells>
  <printOptions horizontalCentered="1" verticalCentered="1"/>
  <pageMargins left="0.2" right="0.16" top="0.28" bottom="0.24" header="0.51" footer="0.51"/>
  <pageSetup paperSize="9" scale="93" orientation="portrait" horizontalDpi="300" verticalDpi="300"/>
  <headerFooter alignWithMargins="0" scaleWithDoc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  <pageSetUpPr fitToPage="1"/>
  </sheetPr>
  <dimension ref="A1:AU36"/>
  <sheetViews>
    <sheetView view="pageBreakPreview" zoomScaleNormal="100" workbookViewId="0">
      <selection activeCell="AY24" sqref="AY24"/>
    </sheetView>
  </sheetViews>
  <sheetFormatPr defaultColWidth="9.14285714285714" defaultRowHeight="15"/>
  <cols>
    <col min="1" max="1" width="25.1428571428571" customWidth="1"/>
    <col min="2" max="2" width="17.7142857142857" style="209" customWidth="1"/>
    <col min="3" max="3" width="8.42857142857143" customWidth="1"/>
    <col min="4" max="4" width="7.71428571428571" customWidth="1"/>
    <col min="5" max="11" width="5.42857142857143" hidden="1" customWidth="1" outlineLevel="1"/>
    <col min="12" max="12" width="8" hidden="1" customWidth="1" outlineLevel="1"/>
    <col min="13" max="13" width="8.42857142857143" customWidth="1" collapsed="1"/>
    <col min="14" max="25" width="5.42857142857143" hidden="1" customWidth="1" outlineLevel="1"/>
    <col min="26" max="26" width="8" hidden="1" customWidth="1" outlineLevel="1"/>
    <col min="27" max="27" width="8.42857142857143" customWidth="1" collapsed="1"/>
    <col min="28" max="31" width="5.42857142857143" hidden="1" customWidth="1" outlineLevel="1"/>
    <col min="32" max="32" width="8" hidden="1" customWidth="1" outlineLevel="1"/>
    <col min="33" max="33" width="8" customWidth="1" collapsed="1"/>
    <col min="34" max="40" width="5.42857142857143" hidden="1" customWidth="1" outlineLevel="1"/>
    <col min="41" max="42" width="8" hidden="1" customWidth="1" outlineLevel="1"/>
    <col min="43" max="43" width="8" customWidth="1" collapsed="1"/>
    <col min="44" max="44" width="9" style="209" customWidth="1"/>
    <col min="45" max="45" width="6.85714285714286" customWidth="1"/>
  </cols>
  <sheetData>
    <row r="1" ht="34.5" spans="1:45">
      <c r="A1" s="416" t="s">
        <v>21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  <c r="AR1" s="416"/>
      <c r="AS1" s="416"/>
    </row>
    <row r="2" ht="15.75" spans="1:45">
      <c r="A2" s="417" t="s">
        <v>22</v>
      </c>
      <c r="B2" s="418" t="s">
        <v>23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75" t="s">
        <v>24</v>
      </c>
      <c r="AS2" s="476" t="s">
        <v>129</v>
      </c>
    </row>
    <row r="3" ht="15.75" spans="1:45">
      <c r="A3" s="419" t="s">
        <v>26</v>
      </c>
      <c r="B3" s="420" t="s">
        <v>27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420"/>
      <c r="AH3" s="420"/>
      <c r="AI3" s="420"/>
      <c r="AJ3" s="420"/>
      <c r="AK3" s="420"/>
      <c r="AL3" s="420"/>
      <c r="AM3" s="420"/>
      <c r="AN3" s="420"/>
      <c r="AO3" s="420"/>
      <c r="AP3" s="420"/>
      <c r="AQ3" s="420"/>
      <c r="AR3" s="477" t="s">
        <v>28</v>
      </c>
      <c r="AS3" s="478" t="s">
        <v>130</v>
      </c>
    </row>
    <row r="4" ht="15.75" spans="1:45">
      <c r="A4" s="419" t="s">
        <v>30</v>
      </c>
      <c r="B4" s="421" t="s">
        <v>131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79" t="s">
        <v>32</v>
      </c>
      <c r="AS4" s="480"/>
    </row>
    <row r="5" ht="15.75" spans="1:45">
      <c r="A5" s="419" t="s">
        <v>33</v>
      </c>
      <c r="B5" s="420" t="s">
        <v>34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420"/>
      <c r="AQ5" s="420"/>
      <c r="AR5" s="481"/>
      <c r="AS5" s="481"/>
    </row>
    <row r="6" ht="15.75" customHeight="1" spans="1:45">
      <c r="A6" s="419" t="s">
        <v>35</v>
      </c>
      <c r="B6" s="420">
        <v>12</v>
      </c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  <c r="AK6" s="420"/>
      <c r="AL6" s="420"/>
      <c r="AM6" s="420"/>
      <c r="AN6" s="420"/>
      <c r="AO6" s="420"/>
      <c r="AP6" s="420"/>
      <c r="AQ6" s="420"/>
      <c r="AR6" s="481"/>
      <c r="AS6" s="481"/>
    </row>
    <row r="7" ht="15.75" spans="1:45">
      <c r="A7" s="422" t="s">
        <v>36</v>
      </c>
      <c r="B7" s="420" t="s">
        <v>37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0"/>
      <c r="AM7" s="420"/>
      <c r="AN7" s="420"/>
      <c r="AO7" s="420"/>
      <c r="AP7" s="420"/>
      <c r="AQ7" s="420"/>
      <c r="AR7" s="481"/>
      <c r="AS7" s="481"/>
    </row>
    <row r="8" ht="15.75" spans="1:45">
      <c r="A8" s="422" t="s">
        <v>38</v>
      </c>
      <c r="B8" s="420" t="s">
        <v>39</v>
      </c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420"/>
      <c r="AK8" s="420"/>
      <c r="AL8" s="420"/>
      <c r="AM8" s="420"/>
      <c r="AN8" s="420"/>
      <c r="AO8" s="420"/>
      <c r="AP8" s="420"/>
      <c r="AQ8" s="420"/>
      <c r="AR8" s="481"/>
      <c r="AS8" s="481"/>
    </row>
    <row r="9" ht="15.75" spans="1:45">
      <c r="A9" s="422" t="s">
        <v>40</v>
      </c>
      <c r="B9" s="420" t="s">
        <v>41</v>
      </c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  <c r="AK9" s="420"/>
      <c r="AL9" s="420"/>
      <c r="AM9" s="420"/>
      <c r="AN9" s="420"/>
      <c r="AO9" s="420"/>
      <c r="AP9" s="420"/>
      <c r="AQ9" s="420"/>
      <c r="AR9" s="481"/>
      <c r="AS9" s="481"/>
    </row>
    <row r="10" ht="15.75" spans="1:45">
      <c r="A10" s="422" t="s">
        <v>42</v>
      </c>
      <c r="B10" s="420" t="s">
        <v>41</v>
      </c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0"/>
      <c r="AL10" s="420"/>
      <c r="AM10" s="420"/>
      <c r="AN10" s="420"/>
      <c r="AO10" s="420"/>
      <c r="AP10" s="420"/>
      <c r="AQ10" s="420"/>
      <c r="AR10" s="481"/>
      <c r="AS10" s="481"/>
    </row>
    <row r="11" ht="15.75" spans="1:45">
      <c r="A11" s="419" t="s">
        <v>44</v>
      </c>
      <c r="B11" s="420" t="s">
        <v>132</v>
      </c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420"/>
      <c r="AI11" s="420"/>
      <c r="AJ11" s="420"/>
      <c r="AK11" s="420"/>
      <c r="AL11" s="420"/>
      <c r="AM11" s="420"/>
      <c r="AN11" s="420"/>
      <c r="AO11" s="420"/>
      <c r="AP11" s="420"/>
      <c r="AQ11" s="420"/>
      <c r="AR11" s="481"/>
      <c r="AS11" s="481"/>
    </row>
    <row r="12" ht="15.75" spans="1:45">
      <c r="A12" s="423" t="s">
        <v>46</v>
      </c>
      <c r="B12" s="507" t="s">
        <v>99</v>
      </c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08"/>
      <c r="AL12" s="508"/>
      <c r="AM12" s="508"/>
      <c r="AN12" s="508"/>
      <c r="AO12" s="508"/>
      <c r="AP12" s="508"/>
      <c r="AQ12" s="509"/>
      <c r="AR12" s="519"/>
      <c r="AS12" s="481"/>
    </row>
    <row r="13" ht="15.75" customHeight="1" spans="1:45">
      <c r="A13" s="426" t="s">
        <v>48</v>
      </c>
      <c r="B13" s="427" t="s">
        <v>49</v>
      </c>
      <c r="C13" s="428" t="s">
        <v>50</v>
      </c>
      <c r="D13" s="432" t="s">
        <v>51</v>
      </c>
      <c r="E13" s="529" t="s">
        <v>52</v>
      </c>
      <c r="F13" s="530"/>
      <c r="G13" s="530"/>
      <c r="H13" s="530"/>
      <c r="I13" s="530"/>
      <c r="J13" s="530"/>
      <c r="K13" s="530"/>
      <c r="L13" s="530"/>
      <c r="M13" s="530"/>
      <c r="N13" s="529" t="s">
        <v>53</v>
      </c>
      <c r="O13" s="530"/>
      <c r="P13" s="530"/>
      <c r="Q13" s="530"/>
      <c r="R13" s="530"/>
      <c r="S13" s="530"/>
      <c r="T13" s="530"/>
      <c r="U13" s="530"/>
      <c r="V13" s="530"/>
      <c r="W13" s="530"/>
      <c r="X13" s="530"/>
      <c r="Y13" s="530"/>
      <c r="Z13" s="530"/>
      <c r="AA13" s="530"/>
      <c r="AB13" s="529" t="s">
        <v>54</v>
      </c>
      <c r="AC13" s="530"/>
      <c r="AD13" s="530"/>
      <c r="AE13" s="530"/>
      <c r="AF13" s="530"/>
      <c r="AG13" s="599"/>
      <c r="AH13" s="600" t="s">
        <v>55</v>
      </c>
      <c r="AI13" s="600"/>
      <c r="AJ13" s="600"/>
      <c r="AK13" s="600"/>
      <c r="AL13" s="600"/>
      <c r="AM13" s="600"/>
      <c r="AN13" s="600"/>
      <c r="AO13" s="600"/>
      <c r="AP13" s="600"/>
      <c r="AQ13" s="600"/>
      <c r="AR13" s="484" t="s">
        <v>56</v>
      </c>
      <c r="AS13" s="484"/>
    </row>
    <row r="14" ht="15.75" customHeight="1" spans="1:45">
      <c r="A14" s="426"/>
      <c r="B14" s="427"/>
      <c r="C14" s="428"/>
      <c r="D14" s="432"/>
      <c r="E14" s="531"/>
      <c r="F14" s="532"/>
      <c r="G14" s="532"/>
      <c r="H14" s="532"/>
      <c r="I14" s="532"/>
      <c r="J14" s="532"/>
      <c r="K14" s="532"/>
      <c r="L14" s="532"/>
      <c r="M14" s="532"/>
      <c r="N14" s="531"/>
      <c r="O14" s="532"/>
      <c r="P14" s="532"/>
      <c r="Q14" s="532"/>
      <c r="R14" s="532"/>
      <c r="S14" s="532"/>
      <c r="T14" s="532"/>
      <c r="U14" s="532"/>
      <c r="V14" s="532"/>
      <c r="W14" s="532"/>
      <c r="X14" s="532"/>
      <c r="Y14" s="532"/>
      <c r="Z14" s="532"/>
      <c r="AA14" s="532"/>
      <c r="AB14" s="531"/>
      <c r="AC14" s="532"/>
      <c r="AD14" s="532"/>
      <c r="AE14" s="532"/>
      <c r="AF14" s="532"/>
      <c r="AG14" s="601"/>
      <c r="AH14" s="602"/>
      <c r="AI14" s="602"/>
      <c r="AJ14" s="602"/>
      <c r="AK14" s="602"/>
      <c r="AL14" s="602"/>
      <c r="AM14" s="602"/>
      <c r="AN14" s="602"/>
      <c r="AO14" s="602"/>
      <c r="AP14" s="602"/>
      <c r="AQ14" s="602"/>
      <c r="AR14" s="484"/>
      <c r="AS14" s="484"/>
    </row>
    <row r="15" ht="24" customHeight="1" spans="1:45">
      <c r="A15" s="426"/>
      <c r="B15" s="427"/>
      <c r="C15" s="428"/>
      <c r="D15" s="533" t="s">
        <v>9</v>
      </c>
      <c r="E15" s="534" t="s">
        <v>1</v>
      </c>
      <c r="F15" s="535" t="s">
        <v>2</v>
      </c>
      <c r="G15" s="535" t="s">
        <v>3</v>
      </c>
      <c r="H15" s="535" t="s">
        <v>4</v>
      </c>
      <c r="I15" s="535" t="s">
        <v>5</v>
      </c>
      <c r="J15" s="535" t="s">
        <v>6</v>
      </c>
      <c r="K15" s="535" t="s">
        <v>7</v>
      </c>
      <c r="L15" s="535" t="s">
        <v>8</v>
      </c>
      <c r="M15" s="554" t="s">
        <v>9</v>
      </c>
      <c r="N15" s="534" t="s">
        <v>1</v>
      </c>
      <c r="O15" s="535" t="s">
        <v>2</v>
      </c>
      <c r="P15" s="535" t="s">
        <v>3</v>
      </c>
      <c r="Q15" s="535" t="s">
        <v>4</v>
      </c>
      <c r="R15" s="535" t="s">
        <v>5</v>
      </c>
      <c r="S15" s="535" t="s">
        <v>11</v>
      </c>
      <c r="T15" s="535" t="s">
        <v>12</v>
      </c>
      <c r="U15" s="535" t="s">
        <v>13</v>
      </c>
      <c r="V15" s="535" t="s">
        <v>14</v>
      </c>
      <c r="W15" s="535" t="s">
        <v>15</v>
      </c>
      <c r="X15" s="535" t="s">
        <v>6</v>
      </c>
      <c r="Y15" s="535" t="s">
        <v>7</v>
      </c>
      <c r="Z15" s="535" t="s">
        <v>8</v>
      </c>
      <c r="AA15" s="554" t="s">
        <v>9</v>
      </c>
      <c r="AB15" s="534" t="s">
        <v>1</v>
      </c>
      <c r="AC15" s="535" t="s">
        <v>2</v>
      </c>
      <c r="AD15" s="535" t="s">
        <v>6</v>
      </c>
      <c r="AE15" s="535" t="s">
        <v>7</v>
      </c>
      <c r="AF15" s="535" t="s">
        <v>8</v>
      </c>
      <c r="AG15" s="603" t="s">
        <v>9</v>
      </c>
      <c r="AH15" s="604" t="s">
        <v>1</v>
      </c>
      <c r="AI15" s="535" t="s">
        <v>2</v>
      </c>
      <c r="AJ15" s="535" t="s">
        <v>3</v>
      </c>
      <c r="AK15" s="535" t="s">
        <v>4</v>
      </c>
      <c r="AL15" s="535" t="s">
        <v>5</v>
      </c>
      <c r="AM15" s="535" t="s">
        <v>6</v>
      </c>
      <c r="AN15" s="535" t="s">
        <v>7</v>
      </c>
      <c r="AO15" s="535" t="s">
        <v>8</v>
      </c>
      <c r="AP15" s="621" t="s">
        <v>18</v>
      </c>
      <c r="AQ15" s="603" t="s">
        <v>9</v>
      </c>
      <c r="AR15" s="622" t="s">
        <v>57</v>
      </c>
      <c r="AS15" s="486" t="s">
        <v>58</v>
      </c>
    </row>
    <row r="16" ht="24" customHeight="1" spans="1:45">
      <c r="A16" s="536" t="s">
        <v>59</v>
      </c>
      <c r="B16" s="537" t="s">
        <v>27</v>
      </c>
      <c r="C16" s="538" t="s">
        <v>60</v>
      </c>
      <c r="D16" s="539">
        <v>114</v>
      </c>
      <c r="E16" s="540">
        <v>72</v>
      </c>
      <c r="F16" s="541">
        <v>55</v>
      </c>
      <c r="G16" s="541">
        <v>49</v>
      </c>
      <c r="H16" s="541">
        <v>52</v>
      </c>
      <c r="I16" s="541">
        <v>64</v>
      </c>
      <c r="J16" s="555">
        <f t="shared" ref="J16:J36" si="0">SUM(E16:I16)</f>
        <v>292</v>
      </c>
      <c r="K16" s="556"/>
      <c r="L16" s="557">
        <v>99.98</v>
      </c>
      <c r="M16" s="558">
        <f t="shared" ref="M16:M27" si="1">J16-K16-L16</f>
        <v>192.02</v>
      </c>
      <c r="N16" s="559">
        <v>20</v>
      </c>
      <c r="O16" s="560">
        <v>17</v>
      </c>
      <c r="P16" s="560">
        <v>17</v>
      </c>
      <c r="Q16" s="560">
        <v>16</v>
      </c>
      <c r="R16" s="560">
        <v>18</v>
      </c>
      <c r="S16" s="560">
        <v>16</v>
      </c>
      <c r="T16" s="560">
        <v>17</v>
      </c>
      <c r="U16" s="560">
        <v>17</v>
      </c>
      <c r="V16" s="560">
        <v>19</v>
      </c>
      <c r="W16" s="560">
        <v>17</v>
      </c>
      <c r="X16" s="582">
        <f t="shared" ref="X16:X27" si="2">SUM(N16:W16)</f>
        <v>174</v>
      </c>
      <c r="Y16" s="586"/>
      <c r="Z16" s="587">
        <v>56.19</v>
      </c>
      <c r="AA16" s="588">
        <f t="shared" ref="AA16:AA27" si="3">X16-Y16-Z16</f>
        <v>117.81</v>
      </c>
      <c r="AB16" s="559">
        <v>43</v>
      </c>
      <c r="AC16" s="560">
        <v>44</v>
      </c>
      <c r="AD16" s="582">
        <f t="shared" ref="AD16:AD27" si="4">SUM(AB16:AC16)</f>
        <v>87</v>
      </c>
      <c r="AE16" s="586"/>
      <c r="AF16" s="557">
        <v>46.13</v>
      </c>
      <c r="AG16" s="605">
        <f t="shared" ref="AG16:AG27" si="5">AD16-AE16-AF16</f>
        <v>40.87</v>
      </c>
      <c r="AH16" s="606">
        <v>19</v>
      </c>
      <c r="AI16" s="607">
        <v>18</v>
      </c>
      <c r="AJ16" s="607">
        <v>14</v>
      </c>
      <c r="AK16" s="607">
        <v>9</v>
      </c>
      <c r="AL16" s="607">
        <v>18</v>
      </c>
      <c r="AM16" s="582">
        <f t="shared" ref="AM16:AM27" si="6">SUM(AH16:AL16)</f>
        <v>78</v>
      </c>
      <c r="AN16" s="608"/>
      <c r="AO16" s="557">
        <v>41.02</v>
      </c>
      <c r="AP16" s="623">
        <f t="shared" ref="AP16:AP26" si="7">AM16-AN16-AO16</f>
        <v>36.98</v>
      </c>
      <c r="AQ16" s="624">
        <f>AP16</f>
        <v>36.98</v>
      </c>
      <c r="AR16" s="625">
        <f t="shared" ref="AR16:AR27" si="8">SUM(D16,M16,AA16,AG16,AQ16)</f>
        <v>501.68</v>
      </c>
      <c r="AS16" s="522" t="s">
        <v>61</v>
      </c>
    </row>
    <row r="17" ht="24" customHeight="1" spans="1:47">
      <c r="A17" s="497" t="s">
        <v>119</v>
      </c>
      <c r="B17" s="542" t="s">
        <v>66</v>
      </c>
      <c r="C17" s="444" t="s">
        <v>120</v>
      </c>
      <c r="D17" s="543">
        <v>110</v>
      </c>
      <c r="E17" s="544">
        <v>58</v>
      </c>
      <c r="F17" s="545">
        <v>59</v>
      </c>
      <c r="G17" s="545">
        <v>65</v>
      </c>
      <c r="H17" s="545">
        <v>61</v>
      </c>
      <c r="I17" s="545">
        <v>82</v>
      </c>
      <c r="J17" s="561">
        <f t="shared" si="0"/>
        <v>325</v>
      </c>
      <c r="K17" s="562"/>
      <c r="L17" s="563">
        <v>125.01</v>
      </c>
      <c r="M17" s="564">
        <f t="shared" si="1"/>
        <v>199.99</v>
      </c>
      <c r="N17" s="565">
        <v>18</v>
      </c>
      <c r="O17" s="566">
        <v>16</v>
      </c>
      <c r="P17" s="566">
        <v>17</v>
      </c>
      <c r="Q17" s="566">
        <v>18</v>
      </c>
      <c r="R17" s="566">
        <v>18</v>
      </c>
      <c r="S17" s="566">
        <v>17</v>
      </c>
      <c r="T17" s="566">
        <v>17</v>
      </c>
      <c r="U17" s="566">
        <v>18</v>
      </c>
      <c r="V17" s="566">
        <v>20</v>
      </c>
      <c r="W17" s="566">
        <v>19</v>
      </c>
      <c r="X17" s="583">
        <f t="shared" si="2"/>
        <v>178</v>
      </c>
      <c r="Y17" s="589"/>
      <c r="Z17" s="590">
        <v>74.44</v>
      </c>
      <c r="AA17" s="591">
        <f t="shared" si="3"/>
        <v>103.56</v>
      </c>
      <c r="AB17" s="565">
        <v>46</v>
      </c>
      <c r="AC17" s="566">
        <v>46</v>
      </c>
      <c r="AD17" s="583">
        <f t="shared" si="4"/>
        <v>92</v>
      </c>
      <c r="AE17" s="589"/>
      <c r="AF17" s="563">
        <v>52.37</v>
      </c>
      <c r="AG17" s="609">
        <f t="shared" si="5"/>
        <v>39.63</v>
      </c>
      <c r="AH17" s="610">
        <v>15</v>
      </c>
      <c r="AI17" s="611">
        <v>16</v>
      </c>
      <c r="AJ17" s="611">
        <v>12</v>
      </c>
      <c r="AK17" s="611">
        <v>7</v>
      </c>
      <c r="AL17" s="611">
        <v>19</v>
      </c>
      <c r="AM17" s="583">
        <f t="shared" si="6"/>
        <v>69</v>
      </c>
      <c r="AN17" s="612"/>
      <c r="AO17" s="563">
        <v>44.48</v>
      </c>
      <c r="AP17" s="626">
        <f t="shared" si="7"/>
        <v>24.52</v>
      </c>
      <c r="AQ17" s="627">
        <f>AP17</f>
        <v>24.52</v>
      </c>
      <c r="AR17" s="628">
        <f t="shared" si="8"/>
        <v>477.7</v>
      </c>
      <c r="AS17" s="524" t="s">
        <v>64</v>
      </c>
      <c r="AT17" s="503">
        <f t="shared" ref="AT17:AT27" si="9">AR17-AR$16</f>
        <v>-23.98</v>
      </c>
      <c r="AU17" s="503">
        <f t="shared" ref="AU17:AU27" si="10">AR17-AR16</f>
        <v>-23.98</v>
      </c>
    </row>
    <row r="18" ht="24" customHeight="1" spans="1:47">
      <c r="A18" s="498" t="s">
        <v>126</v>
      </c>
      <c r="B18" s="542" t="s">
        <v>27</v>
      </c>
      <c r="C18" s="444" t="s">
        <v>127</v>
      </c>
      <c r="D18" s="546">
        <v>129</v>
      </c>
      <c r="E18" s="544">
        <v>59</v>
      </c>
      <c r="F18" s="545">
        <v>63</v>
      </c>
      <c r="G18" s="545">
        <v>53</v>
      </c>
      <c r="H18" s="545">
        <v>48</v>
      </c>
      <c r="I18" s="545">
        <v>61</v>
      </c>
      <c r="J18" s="561">
        <f t="shared" si="0"/>
        <v>284</v>
      </c>
      <c r="K18" s="562"/>
      <c r="L18" s="563">
        <v>87.47</v>
      </c>
      <c r="M18" s="567">
        <f t="shared" si="1"/>
        <v>196.53</v>
      </c>
      <c r="N18" s="565">
        <v>8</v>
      </c>
      <c r="O18" s="566">
        <v>18</v>
      </c>
      <c r="P18" s="566">
        <v>15</v>
      </c>
      <c r="Q18" s="566">
        <v>10</v>
      </c>
      <c r="R18" s="566">
        <v>16</v>
      </c>
      <c r="S18" s="566">
        <v>17</v>
      </c>
      <c r="T18" s="566">
        <v>19</v>
      </c>
      <c r="U18" s="566">
        <v>19</v>
      </c>
      <c r="V18" s="566">
        <v>18</v>
      </c>
      <c r="W18" s="566">
        <v>16</v>
      </c>
      <c r="X18" s="583">
        <f t="shared" si="2"/>
        <v>156</v>
      </c>
      <c r="Y18" s="589"/>
      <c r="Z18" s="590">
        <v>55.61</v>
      </c>
      <c r="AA18" s="592">
        <f t="shared" si="3"/>
        <v>100.39</v>
      </c>
      <c r="AB18" s="565">
        <v>45</v>
      </c>
      <c r="AC18" s="566">
        <v>45</v>
      </c>
      <c r="AD18" s="583">
        <f t="shared" si="4"/>
        <v>90</v>
      </c>
      <c r="AE18" s="589"/>
      <c r="AF18" s="563">
        <v>53.3</v>
      </c>
      <c r="AG18" s="613">
        <f t="shared" si="5"/>
        <v>36.7</v>
      </c>
      <c r="AH18" s="614">
        <v>10</v>
      </c>
      <c r="AI18" s="611">
        <v>18</v>
      </c>
      <c r="AJ18" s="611">
        <v>14</v>
      </c>
      <c r="AK18" s="611">
        <v>9</v>
      </c>
      <c r="AL18" s="611">
        <v>17</v>
      </c>
      <c r="AM18" s="583">
        <f t="shared" si="6"/>
        <v>68</v>
      </c>
      <c r="AN18" s="612"/>
      <c r="AO18" s="563">
        <v>41.44</v>
      </c>
      <c r="AP18" s="629">
        <f t="shared" si="7"/>
        <v>26.56</v>
      </c>
      <c r="AQ18" s="616">
        <v>0</v>
      </c>
      <c r="AR18" s="630">
        <f t="shared" si="8"/>
        <v>462.62</v>
      </c>
      <c r="AS18" s="631" t="s">
        <v>69</v>
      </c>
      <c r="AT18" s="503">
        <f t="shared" si="9"/>
        <v>-39.0600000000001</v>
      </c>
      <c r="AU18" s="503">
        <f t="shared" si="10"/>
        <v>-15.08</v>
      </c>
    </row>
    <row r="19" ht="24" customHeight="1" spans="1:47">
      <c r="A19" s="498" t="s">
        <v>73</v>
      </c>
      <c r="B19" s="542" t="s">
        <v>66</v>
      </c>
      <c r="C19" s="444" t="s">
        <v>74</v>
      </c>
      <c r="D19" s="543">
        <v>118</v>
      </c>
      <c r="E19" s="544">
        <v>71</v>
      </c>
      <c r="F19" s="545">
        <v>53</v>
      </c>
      <c r="G19" s="545">
        <v>70</v>
      </c>
      <c r="H19" s="545">
        <v>51</v>
      </c>
      <c r="I19" s="545">
        <v>91</v>
      </c>
      <c r="J19" s="561">
        <f t="shared" si="0"/>
        <v>336</v>
      </c>
      <c r="K19" s="562"/>
      <c r="L19" s="563">
        <v>125.6</v>
      </c>
      <c r="M19" s="568">
        <f t="shared" si="1"/>
        <v>210.4</v>
      </c>
      <c r="N19" s="565">
        <v>15</v>
      </c>
      <c r="O19" s="566">
        <v>9</v>
      </c>
      <c r="P19" s="566">
        <v>16</v>
      </c>
      <c r="Q19" s="566">
        <v>17</v>
      </c>
      <c r="R19" s="566">
        <v>16</v>
      </c>
      <c r="S19" s="566">
        <v>18</v>
      </c>
      <c r="T19" s="566">
        <v>17</v>
      </c>
      <c r="U19" s="566">
        <v>18</v>
      </c>
      <c r="V19" s="566">
        <v>18</v>
      </c>
      <c r="W19" s="566">
        <v>18</v>
      </c>
      <c r="X19" s="583">
        <f t="shared" si="2"/>
        <v>162</v>
      </c>
      <c r="Y19" s="589"/>
      <c r="Z19" s="590">
        <v>75.86</v>
      </c>
      <c r="AA19" s="592">
        <f t="shared" si="3"/>
        <v>86.14</v>
      </c>
      <c r="AB19" s="565">
        <v>46</v>
      </c>
      <c r="AC19" s="566">
        <v>45</v>
      </c>
      <c r="AD19" s="583">
        <f t="shared" si="4"/>
        <v>91</v>
      </c>
      <c r="AE19" s="589"/>
      <c r="AF19" s="563">
        <v>58.06</v>
      </c>
      <c r="AG19" s="615">
        <f t="shared" si="5"/>
        <v>32.94</v>
      </c>
      <c r="AH19" s="614">
        <v>9</v>
      </c>
      <c r="AI19" s="611">
        <v>20</v>
      </c>
      <c r="AJ19" s="611">
        <v>15</v>
      </c>
      <c r="AK19" s="611">
        <v>9</v>
      </c>
      <c r="AL19" s="611">
        <v>16</v>
      </c>
      <c r="AM19" s="583">
        <f t="shared" si="6"/>
        <v>69</v>
      </c>
      <c r="AN19" s="612"/>
      <c r="AO19" s="563">
        <v>51.47</v>
      </c>
      <c r="AP19" s="629">
        <f t="shared" si="7"/>
        <v>17.53</v>
      </c>
      <c r="AQ19" s="616">
        <v>0</v>
      </c>
      <c r="AR19" s="632">
        <f t="shared" si="8"/>
        <v>447.48</v>
      </c>
      <c r="AS19" s="504" t="s">
        <v>72</v>
      </c>
      <c r="AT19" s="503">
        <f t="shared" si="9"/>
        <v>-54.2</v>
      </c>
      <c r="AU19" s="503">
        <f t="shared" si="10"/>
        <v>-15.14</v>
      </c>
    </row>
    <row r="20" ht="24" customHeight="1" spans="1:47">
      <c r="A20" s="498" t="s">
        <v>78</v>
      </c>
      <c r="B20" s="542" t="s">
        <v>27</v>
      </c>
      <c r="C20" s="444" t="s">
        <v>79</v>
      </c>
      <c r="D20" s="543">
        <v>113</v>
      </c>
      <c r="E20" s="544">
        <v>57</v>
      </c>
      <c r="F20" s="545">
        <v>58</v>
      </c>
      <c r="G20" s="545">
        <v>64</v>
      </c>
      <c r="H20" s="545">
        <v>59</v>
      </c>
      <c r="I20" s="545">
        <v>79</v>
      </c>
      <c r="J20" s="561">
        <f t="shared" si="0"/>
        <v>317</v>
      </c>
      <c r="K20" s="562"/>
      <c r="L20" s="563">
        <v>120.67</v>
      </c>
      <c r="M20" s="567">
        <f t="shared" si="1"/>
        <v>196.33</v>
      </c>
      <c r="N20" s="565">
        <v>12</v>
      </c>
      <c r="O20" s="566">
        <v>17</v>
      </c>
      <c r="P20" s="566">
        <v>19</v>
      </c>
      <c r="Q20" s="566">
        <v>8</v>
      </c>
      <c r="R20" s="566">
        <v>18</v>
      </c>
      <c r="S20" s="566">
        <v>16</v>
      </c>
      <c r="T20" s="566">
        <v>16</v>
      </c>
      <c r="U20" s="566">
        <v>19</v>
      </c>
      <c r="V20" s="566">
        <v>17</v>
      </c>
      <c r="W20" s="566">
        <v>17</v>
      </c>
      <c r="X20" s="583">
        <f t="shared" si="2"/>
        <v>159</v>
      </c>
      <c r="Y20" s="589"/>
      <c r="Z20" s="590">
        <v>58.31</v>
      </c>
      <c r="AA20" s="592">
        <f t="shared" si="3"/>
        <v>100.69</v>
      </c>
      <c r="AB20" s="565">
        <v>43</v>
      </c>
      <c r="AC20" s="566">
        <v>41</v>
      </c>
      <c r="AD20" s="583">
        <f t="shared" si="4"/>
        <v>84</v>
      </c>
      <c r="AE20" s="589"/>
      <c r="AF20" s="563">
        <v>61.46</v>
      </c>
      <c r="AG20" s="615">
        <f t="shared" si="5"/>
        <v>22.54</v>
      </c>
      <c r="AH20" s="614">
        <v>7</v>
      </c>
      <c r="AI20" s="611">
        <v>17</v>
      </c>
      <c r="AJ20" s="611">
        <v>10</v>
      </c>
      <c r="AK20" s="611">
        <v>9</v>
      </c>
      <c r="AL20" s="611">
        <v>17</v>
      </c>
      <c r="AM20" s="583">
        <f t="shared" si="6"/>
        <v>60</v>
      </c>
      <c r="AN20" s="612"/>
      <c r="AO20" s="563">
        <v>51</v>
      </c>
      <c r="AP20" s="629">
        <f t="shared" si="7"/>
        <v>9</v>
      </c>
      <c r="AQ20" s="616">
        <v>0</v>
      </c>
      <c r="AR20" s="632">
        <f t="shared" si="8"/>
        <v>432.56</v>
      </c>
      <c r="AS20" s="504" t="s">
        <v>75</v>
      </c>
      <c r="AT20" s="503">
        <f t="shared" si="9"/>
        <v>-69.12</v>
      </c>
      <c r="AU20" s="503">
        <f t="shared" si="10"/>
        <v>-14.92</v>
      </c>
    </row>
    <row r="21" ht="24" customHeight="1" spans="1:47">
      <c r="A21" s="498" t="s">
        <v>114</v>
      </c>
      <c r="B21" s="542" t="s">
        <v>115</v>
      </c>
      <c r="C21" s="444" t="s">
        <v>116</v>
      </c>
      <c r="D21" s="543">
        <v>114</v>
      </c>
      <c r="E21" s="544">
        <v>68</v>
      </c>
      <c r="F21" s="545">
        <v>63</v>
      </c>
      <c r="G21" s="545">
        <v>58</v>
      </c>
      <c r="H21" s="545">
        <v>44</v>
      </c>
      <c r="I21" s="545">
        <v>60</v>
      </c>
      <c r="J21" s="561">
        <f t="shared" si="0"/>
        <v>293</v>
      </c>
      <c r="K21" s="562"/>
      <c r="L21" s="563">
        <v>102.3</v>
      </c>
      <c r="M21" s="567">
        <f t="shared" si="1"/>
        <v>190.7</v>
      </c>
      <c r="N21" s="565">
        <v>16</v>
      </c>
      <c r="O21" s="566">
        <v>8</v>
      </c>
      <c r="P21" s="566">
        <v>8</v>
      </c>
      <c r="Q21" s="566">
        <v>14</v>
      </c>
      <c r="R21" s="566">
        <v>17</v>
      </c>
      <c r="S21" s="566">
        <v>8</v>
      </c>
      <c r="T21" s="566">
        <v>12</v>
      </c>
      <c r="U21" s="566">
        <v>19</v>
      </c>
      <c r="V21" s="566">
        <v>18</v>
      </c>
      <c r="W21" s="566">
        <v>16</v>
      </c>
      <c r="X21" s="583">
        <f t="shared" si="2"/>
        <v>136</v>
      </c>
      <c r="Y21" s="589"/>
      <c r="Z21" s="590">
        <v>62.98</v>
      </c>
      <c r="AA21" s="592">
        <f t="shared" si="3"/>
        <v>73.02</v>
      </c>
      <c r="AB21" s="565">
        <v>27</v>
      </c>
      <c r="AC21" s="566">
        <v>37</v>
      </c>
      <c r="AD21" s="583">
        <f t="shared" si="4"/>
        <v>64</v>
      </c>
      <c r="AE21" s="589"/>
      <c r="AF21" s="563">
        <v>55.73</v>
      </c>
      <c r="AG21" s="615">
        <f t="shared" si="5"/>
        <v>8.27</v>
      </c>
      <c r="AH21" s="610">
        <v>18</v>
      </c>
      <c r="AI21" s="611">
        <v>19</v>
      </c>
      <c r="AJ21" s="611">
        <v>14</v>
      </c>
      <c r="AK21" s="611">
        <v>7</v>
      </c>
      <c r="AL21" s="611">
        <v>14</v>
      </c>
      <c r="AM21" s="583">
        <f t="shared" si="6"/>
        <v>72</v>
      </c>
      <c r="AN21" s="612"/>
      <c r="AO21" s="563">
        <v>54.7</v>
      </c>
      <c r="AP21" s="626">
        <f t="shared" si="7"/>
        <v>17.3</v>
      </c>
      <c r="AQ21" s="633">
        <f>AP21</f>
        <v>17.3</v>
      </c>
      <c r="AR21" s="632">
        <f t="shared" si="8"/>
        <v>403.29</v>
      </c>
      <c r="AS21" s="504" t="s">
        <v>77</v>
      </c>
      <c r="AT21" s="503">
        <f t="shared" si="9"/>
        <v>-98.39</v>
      </c>
      <c r="AU21" s="503">
        <f t="shared" si="10"/>
        <v>-29.27</v>
      </c>
    </row>
    <row r="22" ht="24" customHeight="1" spans="1:47">
      <c r="A22" s="498" t="s">
        <v>133</v>
      </c>
      <c r="B22" s="542" t="s">
        <v>115</v>
      </c>
      <c r="C22" s="444" t="s">
        <v>134</v>
      </c>
      <c r="D22" s="543">
        <v>113</v>
      </c>
      <c r="E22" s="544">
        <v>55</v>
      </c>
      <c r="F22" s="545">
        <v>50</v>
      </c>
      <c r="G22" s="545">
        <v>40</v>
      </c>
      <c r="H22" s="545">
        <v>36</v>
      </c>
      <c r="I22" s="545">
        <v>70</v>
      </c>
      <c r="J22" s="561">
        <f t="shared" si="0"/>
        <v>251</v>
      </c>
      <c r="K22" s="562"/>
      <c r="L22" s="563">
        <v>115.75</v>
      </c>
      <c r="M22" s="567">
        <f t="shared" si="1"/>
        <v>135.25</v>
      </c>
      <c r="N22" s="565">
        <v>9</v>
      </c>
      <c r="O22" s="566">
        <v>16</v>
      </c>
      <c r="P22" s="566">
        <v>7</v>
      </c>
      <c r="Q22" s="566">
        <v>14</v>
      </c>
      <c r="R22" s="566">
        <v>9</v>
      </c>
      <c r="S22" s="566">
        <v>14</v>
      </c>
      <c r="T22" s="566">
        <v>15</v>
      </c>
      <c r="U22" s="566">
        <v>17</v>
      </c>
      <c r="V22" s="566">
        <v>16</v>
      </c>
      <c r="W22" s="566">
        <v>17</v>
      </c>
      <c r="X22" s="583">
        <f t="shared" si="2"/>
        <v>134</v>
      </c>
      <c r="Y22" s="589"/>
      <c r="Z22" s="563">
        <v>61.69</v>
      </c>
      <c r="AA22" s="592">
        <f t="shared" si="3"/>
        <v>72.31</v>
      </c>
      <c r="AB22" s="565">
        <v>46</v>
      </c>
      <c r="AC22" s="566">
        <v>40</v>
      </c>
      <c r="AD22" s="583">
        <f t="shared" si="4"/>
        <v>86</v>
      </c>
      <c r="AE22" s="589"/>
      <c r="AF22" s="563">
        <v>69.08</v>
      </c>
      <c r="AG22" s="616">
        <f t="shared" si="5"/>
        <v>16.92</v>
      </c>
      <c r="AH22" s="610">
        <v>16</v>
      </c>
      <c r="AI22" s="611">
        <v>18</v>
      </c>
      <c r="AJ22" s="611">
        <v>17</v>
      </c>
      <c r="AK22" s="611">
        <v>9</v>
      </c>
      <c r="AL22" s="611">
        <v>15</v>
      </c>
      <c r="AM22" s="583">
        <f t="shared" si="6"/>
        <v>75</v>
      </c>
      <c r="AN22" s="612"/>
      <c r="AO22" s="563">
        <v>62.23</v>
      </c>
      <c r="AP22" s="626">
        <f t="shared" si="7"/>
        <v>12.77</v>
      </c>
      <c r="AQ22" s="616">
        <f>AP22</f>
        <v>12.77</v>
      </c>
      <c r="AR22" s="632">
        <f t="shared" si="8"/>
        <v>350.25</v>
      </c>
      <c r="AS22" s="504" t="s">
        <v>80</v>
      </c>
      <c r="AT22" s="503">
        <f t="shared" si="9"/>
        <v>-151.43</v>
      </c>
      <c r="AU22" s="503">
        <f t="shared" si="10"/>
        <v>-53.04</v>
      </c>
    </row>
    <row r="23" ht="24" customHeight="1" spans="1:47">
      <c r="A23" s="498" t="s">
        <v>62</v>
      </c>
      <c r="B23" s="542" t="s">
        <v>27</v>
      </c>
      <c r="C23" s="444" t="s">
        <v>63</v>
      </c>
      <c r="D23" s="547">
        <v>134</v>
      </c>
      <c r="E23" s="544">
        <v>61</v>
      </c>
      <c r="F23" s="545">
        <v>52</v>
      </c>
      <c r="G23" s="545">
        <v>48</v>
      </c>
      <c r="H23" s="545">
        <v>40</v>
      </c>
      <c r="I23" s="545">
        <v>62</v>
      </c>
      <c r="J23" s="561">
        <f t="shared" si="0"/>
        <v>263</v>
      </c>
      <c r="K23" s="562"/>
      <c r="L23" s="563">
        <v>144.09</v>
      </c>
      <c r="M23" s="567">
        <f t="shared" si="1"/>
        <v>118.91</v>
      </c>
      <c r="N23" s="565">
        <v>16</v>
      </c>
      <c r="O23" s="566">
        <v>18</v>
      </c>
      <c r="P23" s="566">
        <v>16</v>
      </c>
      <c r="Q23" s="566">
        <v>17</v>
      </c>
      <c r="R23" s="566">
        <v>13</v>
      </c>
      <c r="S23" s="566">
        <v>17</v>
      </c>
      <c r="T23" s="566">
        <v>15</v>
      </c>
      <c r="U23" s="566">
        <v>19</v>
      </c>
      <c r="V23" s="566">
        <v>18</v>
      </c>
      <c r="W23" s="566">
        <v>18</v>
      </c>
      <c r="X23" s="583">
        <f t="shared" si="2"/>
        <v>167</v>
      </c>
      <c r="Y23" s="589"/>
      <c r="Z23" s="590">
        <v>95.48</v>
      </c>
      <c r="AA23" s="592">
        <f t="shared" si="3"/>
        <v>71.52</v>
      </c>
      <c r="AB23" s="565">
        <v>43</v>
      </c>
      <c r="AC23" s="566">
        <v>40</v>
      </c>
      <c r="AD23" s="583">
        <f t="shared" si="4"/>
        <v>83</v>
      </c>
      <c r="AE23" s="589"/>
      <c r="AF23" s="563">
        <v>62.76</v>
      </c>
      <c r="AG23" s="615">
        <f t="shared" si="5"/>
        <v>20.24</v>
      </c>
      <c r="AH23" s="614">
        <v>20</v>
      </c>
      <c r="AI23" s="617">
        <v>10</v>
      </c>
      <c r="AJ23" s="611">
        <v>15</v>
      </c>
      <c r="AK23" s="617">
        <v>3</v>
      </c>
      <c r="AL23" s="611">
        <v>17</v>
      </c>
      <c r="AM23" s="583">
        <f t="shared" si="6"/>
        <v>65</v>
      </c>
      <c r="AN23" s="612"/>
      <c r="AO23" s="563">
        <v>58.98</v>
      </c>
      <c r="AP23" s="629">
        <f t="shared" si="7"/>
        <v>6.02</v>
      </c>
      <c r="AQ23" s="616">
        <v>0</v>
      </c>
      <c r="AR23" s="632">
        <f t="shared" si="8"/>
        <v>344.67</v>
      </c>
      <c r="AS23" s="504" t="s">
        <v>83</v>
      </c>
      <c r="AT23" s="503">
        <f t="shared" si="9"/>
        <v>-157.01</v>
      </c>
      <c r="AU23" s="503">
        <f t="shared" si="10"/>
        <v>-5.57999999999998</v>
      </c>
    </row>
    <row r="24" ht="24" customHeight="1" spans="1:47">
      <c r="A24" s="498" t="s">
        <v>90</v>
      </c>
      <c r="B24" s="542" t="s">
        <v>27</v>
      </c>
      <c r="C24" s="444" t="s">
        <v>91</v>
      </c>
      <c r="D24" s="543">
        <v>110</v>
      </c>
      <c r="E24" s="544">
        <v>32</v>
      </c>
      <c r="F24" s="545">
        <v>46</v>
      </c>
      <c r="G24" s="545">
        <v>38</v>
      </c>
      <c r="H24" s="545">
        <v>31</v>
      </c>
      <c r="I24" s="545">
        <v>36</v>
      </c>
      <c r="J24" s="561">
        <f t="shared" si="0"/>
        <v>183</v>
      </c>
      <c r="K24" s="562"/>
      <c r="L24" s="563">
        <v>97.93</v>
      </c>
      <c r="M24" s="569">
        <f t="shared" si="1"/>
        <v>85.07</v>
      </c>
      <c r="N24" s="570">
        <v>16</v>
      </c>
      <c r="O24" s="571">
        <v>15</v>
      </c>
      <c r="P24" s="571">
        <v>14</v>
      </c>
      <c r="Q24" s="571">
        <v>19</v>
      </c>
      <c r="R24" s="571">
        <v>19</v>
      </c>
      <c r="S24" s="571">
        <v>15</v>
      </c>
      <c r="T24" s="571">
        <v>19</v>
      </c>
      <c r="U24" s="571">
        <v>18</v>
      </c>
      <c r="V24" s="571">
        <v>20</v>
      </c>
      <c r="W24" s="571">
        <v>20</v>
      </c>
      <c r="X24" s="584">
        <f t="shared" si="2"/>
        <v>175</v>
      </c>
      <c r="Y24" s="589"/>
      <c r="Z24" s="593">
        <v>59.5</v>
      </c>
      <c r="AA24" s="594">
        <f t="shared" si="3"/>
        <v>115.5</v>
      </c>
      <c r="AB24" s="565">
        <v>40</v>
      </c>
      <c r="AC24" s="566">
        <v>42</v>
      </c>
      <c r="AD24" s="583">
        <f t="shared" si="4"/>
        <v>82</v>
      </c>
      <c r="AE24" s="589"/>
      <c r="AF24" s="563">
        <v>59.81</v>
      </c>
      <c r="AG24" s="615">
        <f t="shared" si="5"/>
        <v>22.19</v>
      </c>
      <c r="AH24" s="610">
        <v>15</v>
      </c>
      <c r="AI24" s="611">
        <v>15</v>
      </c>
      <c r="AJ24" s="617">
        <v>9</v>
      </c>
      <c r="AK24" s="617">
        <v>5</v>
      </c>
      <c r="AL24" s="611">
        <v>15</v>
      </c>
      <c r="AM24" s="583">
        <f t="shared" si="6"/>
        <v>59</v>
      </c>
      <c r="AN24" s="612"/>
      <c r="AO24" s="563">
        <v>39.01</v>
      </c>
      <c r="AP24" s="629">
        <f t="shared" si="7"/>
        <v>19.99</v>
      </c>
      <c r="AQ24" s="616">
        <v>0</v>
      </c>
      <c r="AR24" s="632">
        <f t="shared" si="8"/>
        <v>332.76</v>
      </c>
      <c r="AS24" s="504" t="s">
        <v>86</v>
      </c>
      <c r="AT24" s="503">
        <f t="shared" si="9"/>
        <v>-168.92</v>
      </c>
      <c r="AU24" s="503">
        <f t="shared" si="10"/>
        <v>-11.91</v>
      </c>
    </row>
    <row r="25" ht="24" customHeight="1" spans="1:47">
      <c r="A25" s="498" t="s">
        <v>45</v>
      </c>
      <c r="B25" s="542" t="s">
        <v>27</v>
      </c>
      <c r="C25" s="444" t="s">
        <v>76</v>
      </c>
      <c r="D25" s="543">
        <v>86</v>
      </c>
      <c r="E25" s="544">
        <v>67</v>
      </c>
      <c r="F25" s="545">
        <v>59</v>
      </c>
      <c r="G25" s="545">
        <v>61</v>
      </c>
      <c r="H25" s="545">
        <v>66</v>
      </c>
      <c r="I25" s="545">
        <v>75</v>
      </c>
      <c r="J25" s="561">
        <f t="shared" si="0"/>
        <v>328</v>
      </c>
      <c r="K25" s="562"/>
      <c r="L25" s="563">
        <v>129.17</v>
      </c>
      <c r="M25" s="572">
        <f t="shared" si="1"/>
        <v>198.83</v>
      </c>
      <c r="N25" s="565">
        <v>0</v>
      </c>
      <c r="O25" s="566">
        <v>0</v>
      </c>
      <c r="P25" s="566">
        <v>0</v>
      </c>
      <c r="Q25" s="566">
        <v>16</v>
      </c>
      <c r="R25" s="566">
        <v>8</v>
      </c>
      <c r="S25" s="566">
        <v>15</v>
      </c>
      <c r="T25" s="566">
        <v>19</v>
      </c>
      <c r="U25" s="566">
        <v>17</v>
      </c>
      <c r="V25" s="566">
        <v>15</v>
      </c>
      <c r="W25" s="566">
        <v>15</v>
      </c>
      <c r="X25" s="583">
        <f t="shared" si="2"/>
        <v>105</v>
      </c>
      <c r="Y25" s="589"/>
      <c r="Z25" s="590">
        <v>92.27</v>
      </c>
      <c r="AA25" s="592">
        <f t="shared" si="3"/>
        <v>12.73</v>
      </c>
      <c r="AB25" s="565">
        <v>38</v>
      </c>
      <c r="AC25" s="566">
        <v>42</v>
      </c>
      <c r="AD25" s="583">
        <f t="shared" si="4"/>
        <v>80</v>
      </c>
      <c r="AE25" s="589"/>
      <c r="AF25" s="563">
        <v>61.48</v>
      </c>
      <c r="AG25" s="615">
        <f t="shared" si="5"/>
        <v>18.52</v>
      </c>
      <c r="AH25" s="610">
        <v>18</v>
      </c>
      <c r="AI25" s="611">
        <v>19</v>
      </c>
      <c r="AJ25" s="611">
        <v>15</v>
      </c>
      <c r="AK25" s="617">
        <v>4</v>
      </c>
      <c r="AL25" s="611">
        <v>16</v>
      </c>
      <c r="AM25" s="583">
        <f t="shared" si="6"/>
        <v>72</v>
      </c>
      <c r="AN25" s="612"/>
      <c r="AO25" s="563">
        <v>62.12</v>
      </c>
      <c r="AP25" s="629">
        <f t="shared" si="7"/>
        <v>9.88</v>
      </c>
      <c r="AQ25" s="616">
        <v>0</v>
      </c>
      <c r="AR25" s="632">
        <f t="shared" si="8"/>
        <v>316.08</v>
      </c>
      <c r="AS25" s="504" t="s">
        <v>89</v>
      </c>
      <c r="AT25" s="503">
        <f t="shared" si="9"/>
        <v>-185.6</v>
      </c>
      <c r="AU25" s="503">
        <f t="shared" si="10"/>
        <v>-16.6799999999999</v>
      </c>
    </row>
    <row r="26" ht="24" customHeight="1" spans="1:47">
      <c r="A26" s="498" t="s">
        <v>81</v>
      </c>
      <c r="B26" s="537" t="s">
        <v>27</v>
      </c>
      <c r="C26" s="444" t="s">
        <v>82</v>
      </c>
      <c r="D26" s="548">
        <v>127</v>
      </c>
      <c r="E26" s="544">
        <v>67</v>
      </c>
      <c r="F26" s="545">
        <v>37</v>
      </c>
      <c r="G26" s="545">
        <v>63</v>
      </c>
      <c r="H26" s="545">
        <v>56</v>
      </c>
      <c r="I26" s="545">
        <v>41</v>
      </c>
      <c r="J26" s="561">
        <f t="shared" si="0"/>
        <v>264</v>
      </c>
      <c r="K26" s="562"/>
      <c r="L26" s="563">
        <v>152.3</v>
      </c>
      <c r="M26" s="567">
        <f t="shared" si="1"/>
        <v>111.7</v>
      </c>
      <c r="N26" s="565">
        <v>19</v>
      </c>
      <c r="O26" s="566">
        <v>16</v>
      </c>
      <c r="P26" s="566">
        <v>16</v>
      </c>
      <c r="Q26" s="566">
        <v>17</v>
      </c>
      <c r="R26" s="566">
        <v>7</v>
      </c>
      <c r="S26" s="566">
        <v>14</v>
      </c>
      <c r="T26" s="566">
        <v>8</v>
      </c>
      <c r="U26" s="566">
        <v>18</v>
      </c>
      <c r="V26" s="566">
        <v>18</v>
      </c>
      <c r="W26" s="566">
        <v>19</v>
      </c>
      <c r="X26" s="583">
        <f t="shared" si="2"/>
        <v>152</v>
      </c>
      <c r="Y26" s="589"/>
      <c r="Z26" s="590">
        <v>86.81</v>
      </c>
      <c r="AA26" s="592">
        <f t="shared" si="3"/>
        <v>65.19</v>
      </c>
      <c r="AB26" s="565">
        <v>45</v>
      </c>
      <c r="AC26" s="566">
        <v>44</v>
      </c>
      <c r="AD26" s="583">
        <f t="shared" si="4"/>
        <v>89</v>
      </c>
      <c r="AE26" s="589"/>
      <c r="AF26" s="563">
        <v>84.07</v>
      </c>
      <c r="AG26" s="615">
        <f t="shared" si="5"/>
        <v>4.93000000000001</v>
      </c>
      <c r="AH26" s="610">
        <v>15</v>
      </c>
      <c r="AI26" s="611">
        <v>17</v>
      </c>
      <c r="AJ26" s="611">
        <v>17</v>
      </c>
      <c r="AK26" s="617">
        <v>4</v>
      </c>
      <c r="AL26" s="617">
        <v>7</v>
      </c>
      <c r="AM26" s="583">
        <f t="shared" si="6"/>
        <v>60</v>
      </c>
      <c r="AN26" s="612"/>
      <c r="AO26" s="563">
        <v>57.93</v>
      </c>
      <c r="AP26" s="629">
        <f t="shared" si="7"/>
        <v>2.07</v>
      </c>
      <c r="AQ26" s="616">
        <v>0</v>
      </c>
      <c r="AR26" s="632">
        <f t="shared" si="8"/>
        <v>308.82</v>
      </c>
      <c r="AS26" s="504" t="s">
        <v>92</v>
      </c>
      <c r="AT26" s="503">
        <f t="shared" si="9"/>
        <v>-192.86</v>
      </c>
      <c r="AU26" s="503">
        <f t="shared" si="10"/>
        <v>-7.26000000000005</v>
      </c>
    </row>
    <row r="27" ht="24" customHeight="1" spans="1:47">
      <c r="A27" s="497" t="s">
        <v>135</v>
      </c>
      <c r="B27" s="537" t="s">
        <v>27</v>
      </c>
      <c r="C27" s="444" t="s">
        <v>136</v>
      </c>
      <c r="D27" s="543">
        <v>38</v>
      </c>
      <c r="E27" s="549">
        <v>35</v>
      </c>
      <c r="F27" s="550">
        <v>42</v>
      </c>
      <c r="G27" s="550">
        <v>25</v>
      </c>
      <c r="H27" s="550">
        <v>37</v>
      </c>
      <c r="I27" s="550">
        <v>33</v>
      </c>
      <c r="J27" s="573">
        <f t="shared" si="0"/>
        <v>172</v>
      </c>
      <c r="K27" s="574"/>
      <c r="L27" s="575">
        <v>128.09</v>
      </c>
      <c r="M27" s="567">
        <f t="shared" si="1"/>
        <v>43.91</v>
      </c>
      <c r="N27" s="565">
        <v>13</v>
      </c>
      <c r="O27" s="566">
        <v>15</v>
      </c>
      <c r="P27" s="566">
        <v>12</v>
      </c>
      <c r="Q27" s="566">
        <v>17</v>
      </c>
      <c r="R27" s="566">
        <v>13</v>
      </c>
      <c r="S27" s="566">
        <v>19</v>
      </c>
      <c r="T27" s="566">
        <v>16</v>
      </c>
      <c r="U27" s="566">
        <v>19</v>
      </c>
      <c r="V27" s="566">
        <v>18</v>
      </c>
      <c r="W27" s="566">
        <v>19</v>
      </c>
      <c r="X27" s="583">
        <f t="shared" si="2"/>
        <v>161</v>
      </c>
      <c r="Y27" s="589"/>
      <c r="Z27" s="590">
        <v>88.58</v>
      </c>
      <c r="AA27" s="592">
        <f t="shared" si="3"/>
        <v>72.42</v>
      </c>
      <c r="AB27" s="565">
        <v>37</v>
      </c>
      <c r="AC27" s="566">
        <v>45</v>
      </c>
      <c r="AD27" s="583">
        <f t="shared" si="4"/>
        <v>82</v>
      </c>
      <c r="AE27" s="589"/>
      <c r="AF27" s="563">
        <v>72.46</v>
      </c>
      <c r="AG27" s="615">
        <f t="shared" si="5"/>
        <v>9.54000000000001</v>
      </c>
      <c r="AH27" s="614">
        <v>7</v>
      </c>
      <c r="AI27" s="617">
        <v>7</v>
      </c>
      <c r="AJ27" s="611">
        <v>11</v>
      </c>
      <c r="AK27" s="611">
        <v>9</v>
      </c>
      <c r="AL27" s="611">
        <v>16</v>
      </c>
      <c r="AM27" s="583">
        <f t="shared" si="6"/>
        <v>50</v>
      </c>
      <c r="AN27" s="612"/>
      <c r="AO27" s="563">
        <v>51.56</v>
      </c>
      <c r="AP27" s="629">
        <v>0</v>
      </c>
      <c r="AQ27" s="616">
        <v>0</v>
      </c>
      <c r="AR27" s="632">
        <f t="shared" si="8"/>
        <v>163.87</v>
      </c>
      <c r="AS27" s="504" t="s">
        <v>123</v>
      </c>
      <c r="AT27" s="503">
        <f t="shared" si="9"/>
        <v>-337.81</v>
      </c>
      <c r="AU27" s="503">
        <f t="shared" si="10"/>
        <v>-144.95</v>
      </c>
    </row>
    <row r="28" ht="24" customHeight="1" spans="1:47">
      <c r="A28" s="536"/>
      <c r="B28" s="436"/>
      <c r="C28" s="538"/>
      <c r="D28" s="543"/>
      <c r="E28" s="544"/>
      <c r="F28" s="545"/>
      <c r="G28" s="545"/>
      <c r="H28" s="545"/>
      <c r="I28" s="545"/>
      <c r="J28" s="561">
        <f t="shared" si="0"/>
        <v>0</v>
      </c>
      <c r="K28" s="562"/>
      <c r="L28" s="563"/>
      <c r="M28" s="567"/>
      <c r="N28" s="565"/>
      <c r="O28" s="566"/>
      <c r="P28" s="566"/>
      <c r="Q28" s="566"/>
      <c r="R28" s="566"/>
      <c r="S28" s="566"/>
      <c r="T28" s="566"/>
      <c r="U28" s="566"/>
      <c r="V28" s="566"/>
      <c r="W28" s="566"/>
      <c r="X28" s="583"/>
      <c r="Y28" s="589"/>
      <c r="Z28" s="590"/>
      <c r="AA28" s="592"/>
      <c r="AB28" s="565"/>
      <c r="AC28" s="566"/>
      <c r="AD28" s="583"/>
      <c r="AE28" s="589"/>
      <c r="AF28" s="563"/>
      <c r="AG28" s="615"/>
      <c r="AH28" s="610"/>
      <c r="AI28" s="611"/>
      <c r="AJ28" s="611"/>
      <c r="AK28" s="611"/>
      <c r="AL28" s="611"/>
      <c r="AM28" s="583"/>
      <c r="AN28" s="589"/>
      <c r="AO28" s="563"/>
      <c r="AP28" s="626"/>
      <c r="AQ28" s="616"/>
      <c r="AR28" s="632"/>
      <c r="AS28" s="504"/>
      <c r="AT28" s="503"/>
      <c r="AU28" s="503"/>
    </row>
    <row r="29" ht="24" customHeight="1" spans="1:47">
      <c r="A29" s="498"/>
      <c r="B29" s="443"/>
      <c r="C29" s="444"/>
      <c r="D29" s="543"/>
      <c r="E29" s="544"/>
      <c r="F29" s="545"/>
      <c r="G29" s="545"/>
      <c r="H29" s="545"/>
      <c r="I29" s="545"/>
      <c r="J29" s="561">
        <f t="shared" si="0"/>
        <v>0</v>
      </c>
      <c r="K29" s="562"/>
      <c r="L29" s="563"/>
      <c r="M29" s="567"/>
      <c r="N29" s="565"/>
      <c r="O29" s="566"/>
      <c r="P29" s="566"/>
      <c r="Q29" s="566"/>
      <c r="R29" s="566"/>
      <c r="S29" s="566"/>
      <c r="T29" s="566"/>
      <c r="U29" s="566"/>
      <c r="V29" s="566"/>
      <c r="W29" s="566"/>
      <c r="X29" s="583"/>
      <c r="Y29" s="589"/>
      <c r="Z29" s="590"/>
      <c r="AA29" s="592"/>
      <c r="AB29" s="565"/>
      <c r="AC29" s="566"/>
      <c r="AD29" s="583"/>
      <c r="AE29" s="589"/>
      <c r="AF29" s="563"/>
      <c r="AG29" s="615"/>
      <c r="AH29" s="610"/>
      <c r="AI29" s="611"/>
      <c r="AJ29" s="611"/>
      <c r="AK29" s="611"/>
      <c r="AL29" s="611"/>
      <c r="AM29" s="583"/>
      <c r="AN29" s="589"/>
      <c r="AO29" s="563"/>
      <c r="AP29" s="626"/>
      <c r="AQ29" s="616"/>
      <c r="AR29" s="632"/>
      <c r="AS29" s="504"/>
      <c r="AT29" s="503"/>
      <c r="AU29" s="503"/>
    </row>
    <row r="30" ht="24" customHeight="1" spans="1:47">
      <c r="A30" s="498"/>
      <c r="B30" s="443"/>
      <c r="C30" s="444"/>
      <c r="D30" s="543"/>
      <c r="E30" s="544"/>
      <c r="F30" s="545"/>
      <c r="G30" s="545"/>
      <c r="H30" s="545"/>
      <c r="I30" s="545"/>
      <c r="J30" s="561">
        <f t="shared" si="0"/>
        <v>0</v>
      </c>
      <c r="K30" s="562"/>
      <c r="L30" s="563"/>
      <c r="M30" s="567"/>
      <c r="N30" s="565"/>
      <c r="O30" s="566"/>
      <c r="P30" s="566"/>
      <c r="Q30" s="566"/>
      <c r="R30" s="566"/>
      <c r="S30" s="566"/>
      <c r="T30" s="566"/>
      <c r="U30" s="566"/>
      <c r="V30" s="566"/>
      <c r="W30" s="566"/>
      <c r="X30" s="583"/>
      <c r="Y30" s="589"/>
      <c r="Z30" s="590"/>
      <c r="AA30" s="592"/>
      <c r="AB30" s="565"/>
      <c r="AC30" s="566"/>
      <c r="AD30" s="583"/>
      <c r="AE30" s="589"/>
      <c r="AF30" s="563"/>
      <c r="AG30" s="615"/>
      <c r="AH30" s="610"/>
      <c r="AI30" s="611"/>
      <c r="AJ30" s="611"/>
      <c r="AK30" s="611"/>
      <c r="AL30" s="611"/>
      <c r="AM30" s="583"/>
      <c r="AN30" s="589"/>
      <c r="AO30" s="563"/>
      <c r="AP30" s="626"/>
      <c r="AQ30" s="616"/>
      <c r="AR30" s="632"/>
      <c r="AS30" s="504"/>
      <c r="AT30" s="503"/>
      <c r="AU30" s="503"/>
    </row>
    <row r="31" ht="24" customHeight="1" spans="1:47">
      <c r="A31" s="499"/>
      <c r="B31" s="443"/>
      <c r="C31" s="454"/>
      <c r="D31" s="543"/>
      <c r="E31" s="549"/>
      <c r="F31" s="550"/>
      <c r="G31" s="550"/>
      <c r="H31" s="550"/>
      <c r="I31" s="550"/>
      <c r="J31" s="573">
        <f t="shared" si="0"/>
        <v>0</v>
      </c>
      <c r="K31" s="574"/>
      <c r="L31" s="575"/>
      <c r="M31" s="567"/>
      <c r="N31" s="565"/>
      <c r="O31" s="566"/>
      <c r="P31" s="566"/>
      <c r="Q31" s="566"/>
      <c r="R31" s="566"/>
      <c r="S31" s="566"/>
      <c r="T31" s="566"/>
      <c r="U31" s="566"/>
      <c r="V31" s="566"/>
      <c r="W31" s="566"/>
      <c r="X31" s="583"/>
      <c r="Y31" s="589"/>
      <c r="Z31" s="590"/>
      <c r="AA31" s="592"/>
      <c r="AB31" s="565"/>
      <c r="AC31" s="566"/>
      <c r="AD31" s="583"/>
      <c r="AE31" s="589"/>
      <c r="AF31" s="563"/>
      <c r="AG31" s="615"/>
      <c r="AH31" s="610"/>
      <c r="AI31" s="611"/>
      <c r="AJ31" s="611"/>
      <c r="AK31" s="611"/>
      <c r="AL31" s="611"/>
      <c r="AM31" s="583"/>
      <c r="AN31" s="589"/>
      <c r="AO31" s="563"/>
      <c r="AP31" s="626"/>
      <c r="AQ31" s="616"/>
      <c r="AR31" s="632"/>
      <c r="AS31" s="504"/>
      <c r="AT31" s="503"/>
      <c r="AU31" s="503"/>
    </row>
    <row r="32" ht="24" customHeight="1" spans="1:47">
      <c r="A32" s="498"/>
      <c r="B32" s="443"/>
      <c r="C32" s="444"/>
      <c r="D32" s="543"/>
      <c r="E32" s="544"/>
      <c r="F32" s="545"/>
      <c r="G32" s="545"/>
      <c r="H32" s="545"/>
      <c r="I32" s="545"/>
      <c r="J32" s="561">
        <f t="shared" si="0"/>
        <v>0</v>
      </c>
      <c r="K32" s="562"/>
      <c r="L32" s="563"/>
      <c r="M32" s="567"/>
      <c r="N32" s="565"/>
      <c r="O32" s="566"/>
      <c r="P32" s="566"/>
      <c r="Q32" s="566"/>
      <c r="R32" s="566"/>
      <c r="S32" s="566"/>
      <c r="T32" s="566"/>
      <c r="U32" s="566"/>
      <c r="V32" s="566"/>
      <c r="W32" s="566"/>
      <c r="X32" s="583"/>
      <c r="Y32" s="589"/>
      <c r="Z32" s="590"/>
      <c r="AA32" s="592"/>
      <c r="AB32" s="565"/>
      <c r="AC32" s="566"/>
      <c r="AD32" s="583"/>
      <c r="AE32" s="589"/>
      <c r="AF32" s="563"/>
      <c r="AG32" s="615"/>
      <c r="AH32" s="610"/>
      <c r="AI32" s="611"/>
      <c r="AJ32" s="611"/>
      <c r="AK32" s="611"/>
      <c r="AL32" s="611"/>
      <c r="AM32" s="583"/>
      <c r="AN32" s="589"/>
      <c r="AO32" s="563"/>
      <c r="AP32" s="626"/>
      <c r="AQ32" s="616"/>
      <c r="AR32" s="632"/>
      <c r="AS32" s="504"/>
      <c r="AT32" s="503"/>
      <c r="AU32" s="503"/>
    </row>
    <row r="33" ht="24" customHeight="1" spans="1:47">
      <c r="A33" s="498"/>
      <c r="B33" s="443"/>
      <c r="C33" s="444"/>
      <c r="D33" s="543"/>
      <c r="E33" s="544"/>
      <c r="F33" s="545"/>
      <c r="G33" s="545"/>
      <c r="H33" s="545"/>
      <c r="I33" s="545"/>
      <c r="J33" s="561">
        <f t="shared" si="0"/>
        <v>0</v>
      </c>
      <c r="K33" s="562"/>
      <c r="L33" s="563"/>
      <c r="M33" s="567"/>
      <c r="N33" s="565"/>
      <c r="O33" s="566"/>
      <c r="P33" s="566"/>
      <c r="Q33" s="566"/>
      <c r="R33" s="566"/>
      <c r="S33" s="566"/>
      <c r="T33" s="566"/>
      <c r="U33" s="566"/>
      <c r="V33" s="566"/>
      <c r="W33" s="566"/>
      <c r="X33" s="583"/>
      <c r="Y33" s="589"/>
      <c r="Z33" s="590"/>
      <c r="AA33" s="592"/>
      <c r="AB33" s="565"/>
      <c r="AC33" s="566"/>
      <c r="AD33" s="583"/>
      <c r="AE33" s="589"/>
      <c r="AF33" s="563"/>
      <c r="AG33" s="615"/>
      <c r="AH33" s="610"/>
      <c r="AI33" s="611"/>
      <c r="AJ33" s="611"/>
      <c r="AK33" s="611"/>
      <c r="AL33" s="611"/>
      <c r="AM33" s="583"/>
      <c r="AN33" s="589"/>
      <c r="AO33" s="563"/>
      <c r="AP33" s="626"/>
      <c r="AQ33" s="616"/>
      <c r="AR33" s="632"/>
      <c r="AS33" s="504"/>
      <c r="AT33" s="503"/>
      <c r="AU33" s="503"/>
    </row>
    <row r="34" ht="24" customHeight="1" spans="1:47">
      <c r="A34" s="498"/>
      <c r="B34" s="457"/>
      <c r="C34" s="454"/>
      <c r="D34" s="543"/>
      <c r="E34" s="549"/>
      <c r="F34" s="550"/>
      <c r="G34" s="550"/>
      <c r="H34" s="550"/>
      <c r="I34" s="550"/>
      <c r="J34" s="573">
        <f t="shared" si="0"/>
        <v>0</v>
      </c>
      <c r="K34" s="574"/>
      <c r="L34" s="575"/>
      <c r="M34" s="567"/>
      <c r="N34" s="565"/>
      <c r="O34" s="566"/>
      <c r="P34" s="566"/>
      <c r="Q34" s="566"/>
      <c r="R34" s="566"/>
      <c r="S34" s="566"/>
      <c r="T34" s="566"/>
      <c r="U34" s="566"/>
      <c r="V34" s="566"/>
      <c r="W34" s="566"/>
      <c r="X34" s="583"/>
      <c r="Y34" s="589"/>
      <c r="Z34" s="590"/>
      <c r="AA34" s="592"/>
      <c r="AB34" s="565"/>
      <c r="AC34" s="566"/>
      <c r="AD34" s="583"/>
      <c r="AE34" s="589"/>
      <c r="AF34" s="563"/>
      <c r="AG34" s="615"/>
      <c r="AH34" s="610"/>
      <c r="AI34" s="611"/>
      <c r="AJ34" s="611"/>
      <c r="AK34" s="611"/>
      <c r="AL34" s="611"/>
      <c r="AM34" s="583"/>
      <c r="AN34" s="589"/>
      <c r="AO34" s="563"/>
      <c r="AP34" s="626"/>
      <c r="AQ34" s="616"/>
      <c r="AR34" s="632"/>
      <c r="AS34" s="504"/>
      <c r="AT34" s="503"/>
      <c r="AU34" s="503"/>
    </row>
    <row r="35" ht="24" customHeight="1" spans="1:45">
      <c r="A35" s="498"/>
      <c r="B35" s="457"/>
      <c r="C35" s="454"/>
      <c r="D35" s="543"/>
      <c r="E35" s="549"/>
      <c r="F35" s="550"/>
      <c r="G35" s="550"/>
      <c r="H35" s="550"/>
      <c r="I35" s="550"/>
      <c r="J35" s="573">
        <f t="shared" si="0"/>
        <v>0</v>
      </c>
      <c r="K35" s="574"/>
      <c r="L35" s="575"/>
      <c r="M35" s="567"/>
      <c r="N35" s="565"/>
      <c r="O35" s="566"/>
      <c r="P35" s="566"/>
      <c r="Q35" s="566"/>
      <c r="R35" s="566"/>
      <c r="S35" s="566"/>
      <c r="T35" s="566"/>
      <c r="U35" s="566"/>
      <c r="V35" s="566"/>
      <c r="W35" s="566"/>
      <c r="X35" s="583"/>
      <c r="Y35" s="589"/>
      <c r="Z35" s="590"/>
      <c r="AA35" s="592"/>
      <c r="AB35" s="565"/>
      <c r="AC35" s="566"/>
      <c r="AD35" s="583"/>
      <c r="AE35" s="589"/>
      <c r="AF35" s="563"/>
      <c r="AG35" s="615"/>
      <c r="AH35" s="610"/>
      <c r="AI35" s="611"/>
      <c r="AJ35" s="611"/>
      <c r="AK35" s="611"/>
      <c r="AL35" s="611"/>
      <c r="AM35" s="583"/>
      <c r="AN35" s="589"/>
      <c r="AO35" s="563"/>
      <c r="AP35" s="626"/>
      <c r="AQ35" s="616"/>
      <c r="AR35" s="632"/>
      <c r="AS35" s="492"/>
    </row>
    <row r="36" ht="24" customHeight="1" spans="1:45">
      <c r="A36" s="469"/>
      <c r="B36" s="470"/>
      <c r="C36" s="471"/>
      <c r="D36" s="551"/>
      <c r="E36" s="552"/>
      <c r="F36" s="553"/>
      <c r="G36" s="553"/>
      <c r="H36" s="553"/>
      <c r="I36" s="553"/>
      <c r="J36" s="576">
        <f t="shared" si="0"/>
        <v>0</v>
      </c>
      <c r="K36" s="577"/>
      <c r="L36" s="578"/>
      <c r="M36" s="579"/>
      <c r="N36" s="580"/>
      <c r="O36" s="581"/>
      <c r="P36" s="581"/>
      <c r="Q36" s="581"/>
      <c r="R36" s="581"/>
      <c r="S36" s="581"/>
      <c r="T36" s="581"/>
      <c r="U36" s="581"/>
      <c r="V36" s="581"/>
      <c r="W36" s="581"/>
      <c r="X36" s="585"/>
      <c r="Y36" s="595"/>
      <c r="Z36" s="596"/>
      <c r="AA36" s="597"/>
      <c r="AB36" s="580"/>
      <c r="AC36" s="581"/>
      <c r="AD36" s="585"/>
      <c r="AE36" s="595"/>
      <c r="AF36" s="598"/>
      <c r="AG36" s="618"/>
      <c r="AH36" s="619"/>
      <c r="AI36" s="620"/>
      <c r="AJ36" s="620"/>
      <c r="AK36" s="620"/>
      <c r="AL36" s="620"/>
      <c r="AM36" s="585"/>
      <c r="AN36" s="595"/>
      <c r="AO36" s="634"/>
      <c r="AP36" s="635"/>
      <c r="AQ36" s="636"/>
      <c r="AR36" s="637"/>
      <c r="AS36" s="494"/>
    </row>
  </sheetData>
  <sheetProtection selectLockedCells="1" selectUnlockedCells="1"/>
  <mergeCells count="29">
    <mergeCell ref="A1:AS1"/>
    <mergeCell ref="B2:AQ2"/>
    <mergeCell ref="B3:AQ3"/>
    <mergeCell ref="B4:AQ4"/>
    <mergeCell ref="B5:AQ5"/>
    <mergeCell ref="AR5:AS5"/>
    <mergeCell ref="B6:AQ6"/>
    <mergeCell ref="AR6:AS6"/>
    <mergeCell ref="B7:AQ7"/>
    <mergeCell ref="AR7:AS7"/>
    <mergeCell ref="B8:AQ8"/>
    <mergeCell ref="AR8:AS8"/>
    <mergeCell ref="B9:AQ9"/>
    <mergeCell ref="AR9:AS9"/>
    <mergeCell ref="B10:AQ10"/>
    <mergeCell ref="AR10:AS10"/>
    <mergeCell ref="B11:AQ11"/>
    <mergeCell ref="AR11:AS11"/>
    <mergeCell ref="B12:AQ12"/>
    <mergeCell ref="AR12:AS12"/>
    <mergeCell ref="A13:A15"/>
    <mergeCell ref="B13:B15"/>
    <mergeCell ref="C13:C15"/>
    <mergeCell ref="D13:D14"/>
    <mergeCell ref="AH13:AQ14"/>
    <mergeCell ref="AR13:AS14"/>
    <mergeCell ref="E13:M14"/>
    <mergeCell ref="N13:AA14"/>
    <mergeCell ref="AB13:AG14"/>
  </mergeCells>
  <printOptions horizontalCentered="1" verticalCentered="1"/>
  <pageMargins left="0.2" right="0.16" top="0.28" bottom="0.24" header="0.51" footer="0.51"/>
  <pageSetup paperSize="9" scale="93" orientation="portrait" horizontalDpi="300" verticalDpi="300"/>
  <headerFooter alignWithMargins="0" scaleWithDoc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</sheetPr>
  <dimension ref="A1:L39"/>
  <sheetViews>
    <sheetView zoomScaleSheetLayoutView="80" workbookViewId="0">
      <selection activeCell="S14" sqref="S14"/>
    </sheetView>
  </sheetViews>
  <sheetFormatPr defaultColWidth="9.14285714285714" defaultRowHeight="15"/>
  <cols>
    <col min="1" max="1" width="25.1428571428571" customWidth="1"/>
    <col min="2" max="2" width="16.1428571428571" style="209" customWidth="1"/>
    <col min="3" max="3" width="8.42857142857143" customWidth="1"/>
    <col min="4" max="4" width="7.71428571428571" customWidth="1"/>
    <col min="5" max="6" width="8.42857142857143" customWidth="1"/>
    <col min="7" max="7" width="7.71428571428571" hidden="1" customWidth="1"/>
    <col min="8" max="8" width="7.71428571428571" customWidth="1"/>
    <col min="9" max="9" width="9" style="209" customWidth="1"/>
    <col min="10" max="10" width="6.85714285714286" customWidth="1"/>
  </cols>
  <sheetData>
    <row r="1" ht="34.5" spans="1:10">
      <c r="A1" s="416" t="s">
        <v>21</v>
      </c>
      <c r="B1" s="416"/>
      <c r="C1" s="416"/>
      <c r="D1" s="416"/>
      <c r="E1" s="416"/>
      <c r="F1" s="416"/>
      <c r="G1" s="416"/>
      <c r="H1" s="416"/>
      <c r="I1" s="416"/>
      <c r="J1" s="416"/>
    </row>
    <row r="2" ht="15.75" spans="1:10">
      <c r="A2" s="417" t="s">
        <v>22</v>
      </c>
      <c r="B2" s="418" t="s">
        <v>23</v>
      </c>
      <c r="C2" s="418"/>
      <c r="D2" s="418"/>
      <c r="E2" s="418"/>
      <c r="F2" s="418"/>
      <c r="G2" s="418"/>
      <c r="H2" s="418"/>
      <c r="I2" s="475" t="s">
        <v>24</v>
      </c>
      <c r="J2" s="476" t="s">
        <v>129</v>
      </c>
    </row>
    <row r="3" ht="15.75" spans="1:10">
      <c r="A3" s="419" t="s">
        <v>26</v>
      </c>
      <c r="B3" s="420" t="s">
        <v>27</v>
      </c>
      <c r="C3" s="420"/>
      <c r="D3" s="420"/>
      <c r="E3" s="420"/>
      <c r="F3" s="420"/>
      <c r="G3" s="420"/>
      <c r="H3" s="420"/>
      <c r="I3" s="477" t="s">
        <v>28</v>
      </c>
      <c r="J3" s="478" t="s">
        <v>137</v>
      </c>
    </row>
    <row r="4" ht="15.75" spans="1:10">
      <c r="A4" s="419" t="s">
        <v>30</v>
      </c>
      <c r="B4" s="421" t="s">
        <v>138</v>
      </c>
      <c r="C4" s="421"/>
      <c r="D4" s="421"/>
      <c r="E4" s="421"/>
      <c r="F4" s="421"/>
      <c r="G4" s="421"/>
      <c r="H4" s="421"/>
      <c r="I4" s="479" t="s">
        <v>32</v>
      </c>
      <c r="J4" s="480"/>
    </row>
    <row r="5" ht="15.75" spans="1:10">
      <c r="A5" s="419" t="s">
        <v>33</v>
      </c>
      <c r="B5" s="420" t="s">
        <v>34</v>
      </c>
      <c r="C5" s="420"/>
      <c r="D5" s="420"/>
      <c r="E5" s="420"/>
      <c r="F5" s="420"/>
      <c r="G5" s="420"/>
      <c r="H5" s="420"/>
      <c r="I5" s="481"/>
      <c r="J5" s="481"/>
    </row>
    <row r="6" ht="15.75" customHeight="1" spans="1:10">
      <c r="A6" s="419" t="s">
        <v>35</v>
      </c>
      <c r="B6" s="420" t="s">
        <v>139</v>
      </c>
      <c r="C6" s="420"/>
      <c r="D6" s="420"/>
      <c r="E6" s="420"/>
      <c r="F6" s="420"/>
      <c r="G6" s="420"/>
      <c r="H6" s="420"/>
      <c r="I6" s="481"/>
      <c r="J6" s="481"/>
    </row>
    <row r="7" ht="15.75" spans="1:10">
      <c r="A7" s="422" t="s">
        <v>36</v>
      </c>
      <c r="B7" s="420" t="s">
        <v>37</v>
      </c>
      <c r="C7" s="420"/>
      <c r="D7" s="420"/>
      <c r="E7" s="420"/>
      <c r="F7" s="420"/>
      <c r="G7" s="420"/>
      <c r="H7" s="420"/>
      <c r="I7" s="481"/>
      <c r="J7" s="481"/>
    </row>
    <row r="8" ht="15.75" spans="1:10">
      <c r="A8" s="422" t="s">
        <v>38</v>
      </c>
      <c r="B8" s="420"/>
      <c r="C8" s="420"/>
      <c r="D8" s="420"/>
      <c r="E8" s="420"/>
      <c r="F8" s="420"/>
      <c r="G8" s="420"/>
      <c r="H8" s="420"/>
      <c r="I8" s="481"/>
      <c r="J8" s="481"/>
    </row>
    <row r="9" ht="15.75" spans="1:10">
      <c r="A9" s="422" t="s">
        <v>40</v>
      </c>
      <c r="B9" s="420"/>
      <c r="C9" s="420"/>
      <c r="D9" s="420"/>
      <c r="E9" s="420"/>
      <c r="F9" s="420"/>
      <c r="G9" s="420"/>
      <c r="H9" s="420"/>
      <c r="I9" s="481"/>
      <c r="J9" s="481"/>
    </row>
    <row r="10" ht="15.75" spans="1:10">
      <c r="A10" s="422" t="s">
        <v>42</v>
      </c>
      <c r="B10" s="420"/>
      <c r="C10" s="420"/>
      <c r="D10" s="420"/>
      <c r="E10" s="420"/>
      <c r="F10" s="420"/>
      <c r="G10" s="420"/>
      <c r="H10" s="420"/>
      <c r="I10" s="481"/>
      <c r="J10" s="481"/>
    </row>
    <row r="11" ht="15.75" spans="1:10">
      <c r="A11" s="419" t="s">
        <v>44</v>
      </c>
      <c r="B11" s="420" t="s">
        <v>111</v>
      </c>
      <c r="C11" s="420"/>
      <c r="D11" s="420"/>
      <c r="E11" s="420"/>
      <c r="F11" s="420"/>
      <c r="G11" s="420"/>
      <c r="H11" s="420"/>
      <c r="I11" s="481"/>
      <c r="J11" s="481"/>
    </row>
    <row r="12" ht="15.75" spans="1:10">
      <c r="A12" s="423" t="s">
        <v>46</v>
      </c>
      <c r="B12" s="507" t="s">
        <v>99</v>
      </c>
      <c r="C12" s="508"/>
      <c r="D12" s="508"/>
      <c r="E12" s="508"/>
      <c r="F12" s="508"/>
      <c r="G12" s="508"/>
      <c r="H12" s="509"/>
      <c r="I12" s="519"/>
      <c r="J12" s="481"/>
    </row>
    <row r="13" ht="15.75" customHeight="1" spans="1:10">
      <c r="A13" s="426" t="s">
        <v>48</v>
      </c>
      <c r="B13" s="427" t="s">
        <v>49</v>
      </c>
      <c r="C13" s="428" t="s">
        <v>50</v>
      </c>
      <c r="D13" s="429" t="s">
        <v>51</v>
      </c>
      <c r="E13" s="430" t="s">
        <v>52</v>
      </c>
      <c r="F13" s="430" t="s">
        <v>53</v>
      </c>
      <c r="G13" s="431" t="s">
        <v>54</v>
      </c>
      <c r="H13" s="432" t="s">
        <v>140</v>
      </c>
      <c r="I13" s="484" t="s">
        <v>56</v>
      </c>
      <c r="J13" s="484"/>
    </row>
    <row r="14" ht="15.75" customHeight="1" spans="1:10">
      <c r="A14" s="426"/>
      <c r="B14" s="427"/>
      <c r="C14" s="428"/>
      <c r="D14" s="429"/>
      <c r="E14" s="429"/>
      <c r="F14" s="429"/>
      <c r="G14" s="431"/>
      <c r="H14" s="431"/>
      <c r="I14" s="484"/>
      <c r="J14" s="484"/>
    </row>
    <row r="15" ht="18" customHeight="1" spans="1:10">
      <c r="A15" s="426"/>
      <c r="B15" s="427"/>
      <c r="C15" s="428"/>
      <c r="D15" s="433" t="s">
        <v>6</v>
      </c>
      <c r="E15" s="433" t="s">
        <v>6</v>
      </c>
      <c r="F15" s="433" t="s">
        <v>6</v>
      </c>
      <c r="G15" s="434" t="s">
        <v>6</v>
      </c>
      <c r="H15" s="434" t="s">
        <v>6</v>
      </c>
      <c r="I15" s="485" t="s">
        <v>57</v>
      </c>
      <c r="J15" s="486" t="s">
        <v>58</v>
      </c>
    </row>
    <row r="16" ht="18" customHeight="1" spans="1:10">
      <c r="A16" s="510" t="s">
        <v>141</v>
      </c>
      <c r="B16" s="511"/>
      <c r="C16" s="511"/>
      <c r="D16" s="511"/>
      <c r="E16" s="511"/>
      <c r="F16" s="511"/>
      <c r="G16" s="511"/>
      <c r="H16" s="511"/>
      <c r="I16" s="511"/>
      <c r="J16" s="520"/>
    </row>
    <row r="17" ht="24" customHeight="1" spans="1:10">
      <c r="A17" s="495" t="s">
        <v>126</v>
      </c>
      <c r="B17" s="501" t="s">
        <v>27</v>
      </c>
      <c r="C17" s="437" t="s">
        <v>127</v>
      </c>
      <c r="D17" s="438">
        <v>127</v>
      </c>
      <c r="E17" s="496">
        <v>229.83</v>
      </c>
      <c r="F17" s="496">
        <v>178.48</v>
      </c>
      <c r="G17" s="505"/>
      <c r="H17" s="487">
        <v>47.48</v>
      </c>
      <c r="I17" s="521">
        <f t="shared" ref="I17:I28" si="0">SUM(D17:H17)</f>
        <v>582.79</v>
      </c>
      <c r="J17" s="522" t="s">
        <v>61</v>
      </c>
    </row>
    <row r="18" ht="24" customHeight="1" spans="1:12">
      <c r="A18" s="499" t="s">
        <v>59</v>
      </c>
      <c r="B18" s="457" t="s">
        <v>27</v>
      </c>
      <c r="C18" s="454" t="s">
        <v>60</v>
      </c>
      <c r="D18" s="451">
        <v>129</v>
      </c>
      <c r="E18" s="445">
        <v>225.34</v>
      </c>
      <c r="F18" s="445">
        <v>144.38</v>
      </c>
      <c r="G18" s="455"/>
      <c r="H18" s="449">
        <v>44.39</v>
      </c>
      <c r="I18" s="523">
        <f t="shared" si="0"/>
        <v>543.11</v>
      </c>
      <c r="J18" s="524" t="s">
        <v>64</v>
      </c>
      <c r="K18" s="503">
        <f t="shared" ref="K18:K28" si="1">I18-I$17</f>
        <v>-39.6800000000001</v>
      </c>
      <c r="L18" s="503">
        <f t="shared" ref="L18:L28" si="2">I18-I17</f>
        <v>-39.6800000000001</v>
      </c>
    </row>
    <row r="19" ht="24" customHeight="1" spans="1:12">
      <c r="A19" s="498" t="s">
        <v>142</v>
      </c>
      <c r="B19" s="443" t="s">
        <v>143</v>
      </c>
      <c r="C19" s="444" t="s">
        <v>144</v>
      </c>
      <c r="D19" s="445">
        <v>93</v>
      </c>
      <c r="E19" s="446">
        <v>197.26</v>
      </c>
      <c r="F19" s="446">
        <v>126.71</v>
      </c>
      <c r="G19" s="506"/>
      <c r="H19" s="449">
        <v>37.32</v>
      </c>
      <c r="I19" s="525">
        <f t="shared" si="0"/>
        <v>454.29</v>
      </c>
      <c r="J19" s="526" t="s">
        <v>69</v>
      </c>
      <c r="K19" s="503">
        <f t="shared" si="1"/>
        <v>-128.5</v>
      </c>
      <c r="L19" s="503">
        <f t="shared" si="2"/>
        <v>-88.82</v>
      </c>
    </row>
    <row r="20" ht="24" customHeight="1" spans="1:12">
      <c r="A20" s="498" t="s">
        <v>112</v>
      </c>
      <c r="B20" s="443" t="s">
        <v>27</v>
      </c>
      <c r="C20" s="444" t="s">
        <v>113</v>
      </c>
      <c r="D20" s="445">
        <v>96</v>
      </c>
      <c r="E20" s="446">
        <v>199.36</v>
      </c>
      <c r="F20" s="446">
        <v>157.24</v>
      </c>
      <c r="G20" s="448"/>
      <c r="H20" s="449">
        <v>0</v>
      </c>
      <c r="I20" s="487">
        <f t="shared" si="0"/>
        <v>452.6</v>
      </c>
      <c r="J20" s="504" t="s">
        <v>72</v>
      </c>
      <c r="K20" s="503">
        <f t="shared" si="1"/>
        <v>-130.19</v>
      </c>
      <c r="L20" s="503">
        <f t="shared" si="2"/>
        <v>-1.68999999999994</v>
      </c>
    </row>
    <row r="21" ht="24" customHeight="1" spans="1:12">
      <c r="A21" s="498" t="s">
        <v>114</v>
      </c>
      <c r="B21" s="443" t="s">
        <v>115</v>
      </c>
      <c r="C21" s="444" t="s">
        <v>116</v>
      </c>
      <c r="D21" s="445">
        <v>59</v>
      </c>
      <c r="E21" s="456">
        <v>216.91</v>
      </c>
      <c r="F21" s="446">
        <v>130.67</v>
      </c>
      <c r="G21" s="448"/>
      <c r="H21" s="449">
        <v>36.06</v>
      </c>
      <c r="I21" s="487">
        <f t="shared" si="0"/>
        <v>442.64</v>
      </c>
      <c r="J21" s="504" t="s">
        <v>75</v>
      </c>
      <c r="K21" s="503">
        <f t="shared" si="1"/>
        <v>-140.15</v>
      </c>
      <c r="L21" s="503">
        <f t="shared" si="2"/>
        <v>-9.96000000000009</v>
      </c>
    </row>
    <row r="22" ht="24" customHeight="1" spans="1:12">
      <c r="A22" s="499" t="s">
        <v>78</v>
      </c>
      <c r="B22" s="443" t="s">
        <v>27</v>
      </c>
      <c r="C22" s="454" t="s">
        <v>79</v>
      </c>
      <c r="D22" s="445">
        <v>120</v>
      </c>
      <c r="E22" s="446">
        <v>194.9</v>
      </c>
      <c r="F22" s="445">
        <v>121.25</v>
      </c>
      <c r="G22" s="455"/>
      <c r="H22" s="449">
        <v>0</v>
      </c>
      <c r="I22" s="487">
        <f t="shared" si="0"/>
        <v>436.15</v>
      </c>
      <c r="J22" s="504" t="s">
        <v>77</v>
      </c>
      <c r="K22" s="503">
        <f t="shared" si="1"/>
        <v>-146.64</v>
      </c>
      <c r="L22" s="503">
        <f t="shared" si="2"/>
        <v>-6.48999999999995</v>
      </c>
    </row>
    <row r="23" ht="24" customHeight="1" spans="1:12">
      <c r="A23" s="498" t="s">
        <v>145</v>
      </c>
      <c r="B23" s="457"/>
      <c r="C23" s="454"/>
      <c r="D23" s="445">
        <v>101</v>
      </c>
      <c r="E23" s="446">
        <v>152.95</v>
      </c>
      <c r="F23" s="445">
        <v>122.91</v>
      </c>
      <c r="G23" s="455"/>
      <c r="H23" s="449">
        <v>0</v>
      </c>
      <c r="I23" s="487">
        <f t="shared" si="0"/>
        <v>376.86</v>
      </c>
      <c r="J23" s="504" t="s">
        <v>80</v>
      </c>
      <c r="K23" s="503">
        <f t="shared" si="1"/>
        <v>-205.93</v>
      </c>
      <c r="L23" s="503">
        <f t="shared" si="2"/>
        <v>-59.29</v>
      </c>
    </row>
    <row r="24" ht="24" customHeight="1" spans="1:12">
      <c r="A24" s="497" t="s">
        <v>45</v>
      </c>
      <c r="B24" s="443" t="s">
        <v>27</v>
      </c>
      <c r="C24" s="444" t="s">
        <v>76</v>
      </c>
      <c r="D24" s="445">
        <v>116</v>
      </c>
      <c r="E24" s="446">
        <v>96.97</v>
      </c>
      <c r="F24" s="446">
        <v>149.57</v>
      </c>
      <c r="G24" s="448"/>
      <c r="H24" s="449">
        <v>6.46</v>
      </c>
      <c r="I24" s="487">
        <f t="shared" si="0"/>
        <v>369</v>
      </c>
      <c r="J24" s="504" t="s">
        <v>83</v>
      </c>
      <c r="K24" s="503">
        <f t="shared" si="1"/>
        <v>-213.79</v>
      </c>
      <c r="L24" s="503">
        <f t="shared" si="2"/>
        <v>-7.86000000000007</v>
      </c>
    </row>
    <row r="25" ht="24" customHeight="1" spans="1:12">
      <c r="A25" s="498" t="s">
        <v>81</v>
      </c>
      <c r="B25" s="443" t="s">
        <v>27</v>
      </c>
      <c r="C25" s="444" t="s">
        <v>82</v>
      </c>
      <c r="D25" s="445">
        <v>65</v>
      </c>
      <c r="E25" s="446">
        <v>151.26</v>
      </c>
      <c r="F25" s="446">
        <v>89.91</v>
      </c>
      <c r="G25" s="448"/>
      <c r="H25" s="449">
        <v>0</v>
      </c>
      <c r="I25" s="487">
        <f t="shared" si="0"/>
        <v>306.17</v>
      </c>
      <c r="J25" s="504" t="s">
        <v>86</v>
      </c>
      <c r="K25" s="503">
        <f t="shared" si="1"/>
        <v>-276.62</v>
      </c>
      <c r="L25" s="503">
        <f t="shared" si="2"/>
        <v>-62.83</v>
      </c>
    </row>
    <row r="26" ht="24" customHeight="1" spans="1:12">
      <c r="A26" s="498" t="s">
        <v>146</v>
      </c>
      <c r="B26" s="443" t="s">
        <v>27</v>
      </c>
      <c r="C26" s="444" t="s">
        <v>147</v>
      </c>
      <c r="D26" s="445">
        <v>72</v>
      </c>
      <c r="E26" s="446">
        <v>111.92</v>
      </c>
      <c r="F26" s="446">
        <v>112.87</v>
      </c>
      <c r="G26" s="448"/>
      <c r="H26" s="449">
        <v>0</v>
      </c>
      <c r="I26" s="487">
        <f t="shared" si="0"/>
        <v>296.79</v>
      </c>
      <c r="J26" s="504" t="s">
        <v>89</v>
      </c>
      <c r="K26" s="503">
        <f t="shared" si="1"/>
        <v>-286</v>
      </c>
      <c r="L26" s="503">
        <f t="shared" si="2"/>
        <v>-9.37999999999994</v>
      </c>
    </row>
    <row r="27" ht="24" customHeight="1" spans="1:12">
      <c r="A27" s="498" t="s">
        <v>90</v>
      </c>
      <c r="B27" s="436" t="s">
        <v>27</v>
      </c>
      <c r="C27" s="444" t="s">
        <v>91</v>
      </c>
      <c r="D27" s="445">
        <v>89</v>
      </c>
      <c r="E27" s="446">
        <v>72.08</v>
      </c>
      <c r="F27" s="446">
        <v>115</v>
      </c>
      <c r="G27" s="448"/>
      <c r="H27" s="449">
        <v>0</v>
      </c>
      <c r="I27" s="487">
        <f t="shared" si="0"/>
        <v>276.08</v>
      </c>
      <c r="J27" s="504" t="s">
        <v>92</v>
      </c>
      <c r="K27" s="503">
        <f t="shared" si="1"/>
        <v>-306.71</v>
      </c>
      <c r="L27" s="503">
        <f t="shared" si="2"/>
        <v>-20.71</v>
      </c>
    </row>
    <row r="28" ht="24" customHeight="1" spans="1:12">
      <c r="A28" s="498" t="s">
        <v>148</v>
      </c>
      <c r="B28" s="443" t="s">
        <v>27</v>
      </c>
      <c r="C28" s="444" t="s">
        <v>149</v>
      </c>
      <c r="D28" s="445">
        <v>15</v>
      </c>
      <c r="E28" s="446">
        <v>106.86</v>
      </c>
      <c r="F28" s="446">
        <v>92.08</v>
      </c>
      <c r="G28" s="448"/>
      <c r="H28" s="449">
        <v>0</v>
      </c>
      <c r="I28" s="487">
        <f t="shared" si="0"/>
        <v>213.94</v>
      </c>
      <c r="J28" s="504" t="s">
        <v>123</v>
      </c>
      <c r="K28" s="503">
        <f t="shared" si="1"/>
        <v>-368.85</v>
      </c>
      <c r="L28" s="503">
        <f t="shared" si="2"/>
        <v>-62.14</v>
      </c>
    </row>
    <row r="29" ht="24" customHeight="1" spans="1:12">
      <c r="A29" s="512"/>
      <c r="B29" s="513"/>
      <c r="C29" s="514"/>
      <c r="D29" s="515"/>
      <c r="E29" s="516"/>
      <c r="F29" s="516"/>
      <c r="G29" s="517"/>
      <c r="H29" s="518"/>
      <c r="I29" s="527"/>
      <c r="J29" s="528"/>
      <c r="K29" s="503"/>
      <c r="L29" s="503"/>
    </row>
    <row r="30" ht="18" customHeight="1" spans="1:10">
      <c r="A30" s="510" t="s">
        <v>150</v>
      </c>
      <c r="B30" s="511"/>
      <c r="C30" s="511"/>
      <c r="D30" s="511"/>
      <c r="E30" s="511"/>
      <c r="F30" s="511"/>
      <c r="G30" s="511"/>
      <c r="H30" s="511"/>
      <c r="I30" s="511"/>
      <c r="J30" s="520"/>
    </row>
    <row r="31" ht="24" customHeight="1" spans="1:10">
      <c r="A31" s="495" t="s">
        <v>126</v>
      </c>
      <c r="B31" s="501" t="s">
        <v>27</v>
      </c>
      <c r="C31" s="437" t="s">
        <v>127</v>
      </c>
      <c r="D31" s="451">
        <v>137</v>
      </c>
      <c r="E31" s="447">
        <v>242.07</v>
      </c>
      <c r="F31" s="447">
        <v>150.36</v>
      </c>
      <c r="G31" s="506"/>
      <c r="H31" s="452">
        <v>66.05</v>
      </c>
      <c r="I31" s="521">
        <f t="shared" ref="I31:I37" si="3">SUM(D31:H31)</f>
        <v>595.48</v>
      </c>
      <c r="J31" s="522" t="s">
        <v>61</v>
      </c>
    </row>
    <row r="32" ht="24" customHeight="1" spans="1:12">
      <c r="A32" s="499" t="s">
        <v>59</v>
      </c>
      <c r="B32" s="457" t="s">
        <v>27</v>
      </c>
      <c r="C32" s="454" t="s">
        <v>60</v>
      </c>
      <c r="D32" s="445">
        <v>107</v>
      </c>
      <c r="E32" s="446">
        <v>218.7</v>
      </c>
      <c r="F32" s="446">
        <v>137.77</v>
      </c>
      <c r="G32" s="448"/>
      <c r="H32" s="449">
        <v>59.29</v>
      </c>
      <c r="I32" s="523">
        <f t="shared" si="3"/>
        <v>522.76</v>
      </c>
      <c r="J32" s="524" t="s">
        <v>64</v>
      </c>
      <c r="K32" s="503">
        <f t="shared" ref="K32:K37" si="4">I32-I$31</f>
        <v>-72.72</v>
      </c>
      <c r="L32" s="503">
        <f t="shared" ref="L32:L37" si="5">I32-I31</f>
        <v>-72.72</v>
      </c>
    </row>
    <row r="33" ht="24" customHeight="1" spans="1:12">
      <c r="A33" s="498" t="s">
        <v>114</v>
      </c>
      <c r="B33" s="443" t="s">
        <v>115</v>
      </c>
      <c r="C33" s="444" t="s">
        <v>116</v>
      </c>
      <c r="D33" s="445">
        <v>98</v>
      </c>
      <c r="E33" s="446">
        <v>226.81</v>
      </c>
      <c r="F33" s="446">
        <v>99.64</v>
      </c>
      <c r="G33" s="448"/>
      <c r="H33" s="449">
        <v>48.26</v>
      </c>
      <c r="I33" s="525">
        <f t="shared" si="3"/>
        <v>472.71</v>
      </c>
      <c r="J33" s="526" t="s">
        <v>69</v>
      </c>
      <c r="K33" s="503">
        <f t="shared" si="4"/>
        <v>-122.77</v>
      </c>
      <c r="L33" s="503">
        <f t="shared" si="5"/>
        <v>-50.05</v>
      </c>
    </row>
    <row r="34" ht="24" customHeight="1" spans="1:12">
      <c r="A34" s="497" t="s">
        <v>45</v>
      </c>
      <c r="B34" s="443" t="s">
        <v>27</v>
      </c>
      <c r="C34" s="444" t="s">
        <v>76</v>
      </c>
      <c r="D34" s="460">
        <v>104</v>
      </c>
      <c r="E34" s="460">
        <v>171.81</v>
      </c>
      <c r="F34" s="460">
        <v>119.45</v>
      </c>
      <c r="G34" s="464"/>
      <c r="H34" s="449">
        <v>47.2</v>
      </c>
      <c r="I34" s="487">
        <f t="shared" si="3"/>
        <v>442.46</v>
      </c>
      <c r="J34" s="504" t="s">
        <v>72</v>
      </c>
      <c r="K34" s="503">
        <f t="shared" si="4"/>
        <v>-153.02</v>
      </c>
      <c r="L34" s="503">
        <f t="shared" si="5"/>
        <v>-30.25</v>
      </c>
    </row>
    <row r="35" ht="24" customHeight="1" spans="1:12">
      <c r="A35" s="498" t="s">
        <v>101</v>
      </c>
      <c r="B35" s="443" t="s">
        <v>27</v>
      </c>
      <c r="C35" s="444" t="s">
        <v>151</v>
      </c>
      <c r="D35" s="445">
        <v>99</v>
      </c>
      <c r="E35" s="449">
        <v>115.36</v>
      </c>
      <c r="F35" s="449">
        <v>96.81</v>
      </c>
      <c r="G35" s="448"/>
      <c r="H35" s="449">
        <v>0</v>
      </c>
      <c r="I35" s="487">
        <f t="shared" si="3"/>
        <v>311.17</v>
      </c>
      <c r="J35" s="504" t="s">
        <v>75</v>
      </c>
      <c r="K35" s="503">
        <f t="shared" si="4"/>
        <v>-284.31</v>
      </c>
      <c r="L35" s="503">
        <f t="shared" si="5"/>
        <v>-131.29</v>
      </c>
    </row>
    <row r="36" ht="24" customHeight="1" spans="1:12">
      <c r="A36" s="499" t="s">
        <v>78</v>
      </c>
      <c r="B36" s="443" t="s">
        <v>27</v>
      </c>
      <c r="C36" s="454" t="s">
        <v>79</v>
      </c>
      <c r="D36" s="460">
        <v>122</v>
      </c>
      <c r="E36" s="446">
        <v>0</v>
      </c>
      <c r="F36" s="466">
        <v>118.95</v>
      </c>
      <c r="G36" s="467"/>
      <c r="H36" s="449">
        <v>50.36</v>
      </c>
      <c r="I36" s="487">
        <f t="shared" si="3"/>
        <v>291.31</v>
      </c>
      <c r="J36" s="504" t="s">
        <v>77</v>
      </c>
      <c r="K36" s="503">
        <f t="shared" si="4"/>
        <v>-304.17</v>
      </c>
      <c r="L36" s="503">
        <f t="shared" si="5"/>
        <v>-19.86</v>
      </c>
    </row>
    <row r="37" ht="24" customHeight="1" spans="1:12">
      <c r="A37" s="498" t="s">
        <v>152</v>
      </c>
      <c r="B37" s="457" t="s">
        <v>27</v>
      </c>
      <c r="C37" s="454" t="s">
        <v>153</v>
      </c>
      <c r="D37" s="460">
        <v>115</v>
      </c>
      <c r="E37" s="449">
        <v>0</v>
      </c>
      <c r="F37" s="446">
        <v>0</v>
      </c>
      <c r="G37" s="464"/>
      <c r="H37" s="449">
        <v>0</v>
      </c>
      <c r="I37" s="487">
        <f t="shared" si="3"/>
        <v>115</v>
      </c>
      <c r="J37" s="504" t="s">
        <v>80</v>
      </c>
      <c r="K37" s="503">
        <f t="shared" si="4"/>
        <v>-480.48</v>
      </c>
      <c r="L37" s="503">
        <f t="shared" si="5"/>
        <v>-176.31</v>
      </c>
    </row>
    <row r="38" ht="24" customHeight="1" spans="1:10">
      <c r="A38" s="498"/>
      <c r="B38" s="457"/>
      <c r="C38" s="454"/>
      <c r="D38" s="460"/>
      <c r="E38" s="460"/>
      <c r="F38" s="460"/>
      <c r="G38" s="464"/>
      <c r="H38" s="463"/>
      <c r="I38" s="491"/>
      <c r="J38" s="492"/>
    </row>
    <row r="39" ht="24" customHeight="1" spans="1:10">
      <c r="A39" s="469"/>
      <c r="B39" s="470"/>
      <c r="C39" s="471"/>
      <c r="D39" s="472"/>
      <c r="E39" s="472"/>
      <c r="F39" s="472"/>
      <c r="G39" s="473"/>
      <c r="H39" s="474"/>
      <c r="I39" s="493"/>
      <c r="J39" s="494"/>
    </row>
  </sheetData>
  <sheetProtection selectLockedCells="1" selectUnlockedCells="1"/>
  <mergeCells count="31">
    <mergeCell ref="A1:J1"/>
    <mergeCell ref="B2:H2"/>
    <mergeCell ref="B3:H3"/>
    <mergeCell ref="B4:H4"/>
    <mergeCell ref="B5:H5"/>
    <mergeCell ref="I5:J5"/>
    <mergeCell ref="B6:H6"/>
    <mergeCell ref="I6:J6"/>
    <mergeCell ref="B7:H7"/>
    <mergeCell ref="I7:J7"/>
    <mergeCell ref="B8:H8"/>
    <mergeCell ref="I8:J8"/>
    <mergeCell ref="B9:H9"/>
    <mergeCell ref="I9:J9"/>
    <mergeCell ref="B10:H10"/>
    <mergeCell ref="I10:J10"/>
    <mergeCell ref="B11:H11"/>
    <mergeCell ref="I11:J11"/>
    <mergeCell ref="B12:H12"/>
    <mergeCell ref="I12:J12"/>
    <mergeCell ref="A16:J16"/>
    <mergeCell ref="A30:J30"/>
    <mergeCell ref="A13:A15"/>
    <mergeCell ref="B13:B15"/>
    <mergeCell ref="C13:C15"/>
    <mergeCell ref="D13:D14"/>
    <mergeCell ref="E13:E14"/>
    <mergeCell ref="F13:F14"/>
    <mergeCell ref="G13:G14"/>
    <mergeCell ref="H13:H14"/>
    <mergeCell ref="I13:J14"/>
  </mergeCells>
  <printOptions horizontalCentered="1" verticalCentered="1"/>
  <pageMargins left="0.2" right="0.16" top="0.28" bottom="0.24" header="0.51" footer="0.51"/>
  <pageSetup paperSize="9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L38"/>
  <sheetViews>
    <sheetView zoomScaleSheetLayoutView="80" workbookViewId="0">
      <selection activeCell="Q12" sqref="Q12"/>
    </sheetView>
  </sheetViews>
  <sheetFormatPr defaultColWidth="9.14285714285714" defaultRowHeight="15"/>
  <cols>
    <col min="1" max="1" width="21.2857142857143" customWidth="1"/>
    <col min="2" max="2" width="16.1428571428571" style="209" customWidth="1"/>
    <col min="3" max="3" width="8.42857142857143" customWidth="1"/>
    <col min="4" max="4" width="7.71428571428571" customWidth="1"/>
    <col min="5" max="5" width="7.85714285714286" customWidth="1"/>
    <col min="6" max="8" width="7.71428571428571" customWidth="1"/>
    <col min="9" max="9" width="9" style="209" customWidth="1"/>
    <col min="10" max="10" width="6.85714285714286" customWidth="1"/>
  </cols>
  <sheetData>
    <row r="1" ht="34.5" spans="1:10">
      <c r="A1" s="416" t="s">
        <v>21</v>
      </c>
      <c r="B1" s="416"/>
      <c r="C1" s="416"/>
      <c r="D1" s="416"/>
      <c r="E1" s="416"/>
      <c r="F1" s="416"/>
      <c r="G1" s="416"/>
      <c r="H1" s="416"/>
      <c r="I1" s="416"/>
      <c r="J1" s="416"/>
    </row>
    <row r="2" ht="15.75" spans="1:10">
      <c r="A2" s="417" t="s">
        <v>22</v>
      </c>
      <c r="B2" s="418" t="s">
        <v>23</v>
      </c>
      <c r="C2" s="418"/>
      <c r="D2" s="418"/>
      <c r="E2" s="418"/>
      <c r="F2" s="418"/>
      <c r="G2" s="418"/>
      <c r="H2" s="418"/>
      <c r="I2" s="475" t="s">
        <v>24</v>
      </c>
      <c r="J2" s="476" t="s">
        <v>154</v>
      </c>
    </row>
    <row r="3" ht="15.75" spans="1:10">
      <c r="A3" s="419" t="s">
        <v>26</v>
      </c>
      <c r="B3" s="420" t="s">
        <v>27</v>
      </c>
      <c r="C3" s="420"/>
      <c r="D3" s="420"/>
      <c r="E3" s="420"/>
      <c r="F3" s="420"/>
      <c r="G3" s="420"/>
      <c r="H3" s="420"/>
      <c r="I3" s="477" t="s">
        <v>28</v>
      </c>
      <c r="J3" s="478" t="s">
        <v>155</v>
      </c>
    </row>
    <row r="4" ht="15.75" spans="1:10">
      <c r="A4" s="419" t="s">
        <v>30</v>
      </c>
      <c r="B4" s="421">
        <v>43036</v>
      </c>
      <c r="C4" s="421"/>
      <c r="D4" s="421"/>
      <c r="E4" s="421"/>
      <c r="F4" s="421"/>
      <c r="G4" s="421"/>
      <c r="H4" s="421"/>
      <c r="I4" s="479" t="s">
        <v>32</v>
      </c>
      <c r="J4" s="480"/>
    </row>
    <row r="5" ht="15.75" spans="1:10">
      <c r="A5" s="419" t="s">
        <v>33</v>
      </c>
      <c r="B5" s="420" t="s">
        <v>34</v>
      </c>
      <c r="C5" s="420"/>
      <c r="D5" s="420"/>
      <c r="E5" s="420"/>
      <c r="F5" s="420"/>
      <c r="G5" s="420"/>
      <c r="H5" s="420"/>
      <c r="I5" s="481"/>
      <c r="J5" s="481"/>
    </row>
    <row r="6" ht="15.75" customHeight="1" spans="1:10">
      <c r="A6" s="419" t="s">
        <v>35</v>
      </c>
      <c r="B6" s="420">
        <v>9</v>
      </c>
      <c r="C6" s="420"/>
      <c r="D6" s="420"/>
      <c r="E6" s="420"/>
      <c r="F6" s="420"/>
      <c r="G6" s="420"/>
      <c r="H6" s="420"/>
      <c r="I6" s="482" t="s">
        <v>156</v>
      </c>
      <c r="J6" s="482"/>
    </row>
    <row r="7" ht="15.75" spans="1:10">
      <c r="A7" s="422" t="s">
        <v>36</v>
      </c>
      <c r="B7" s="420" t="s">
        <v>37</v>
      </c>
      <c r="C7" s="420"/>
      <c r="D7" s="420"/>
      <c r="E7" s="420"/>
      <c r="F7" s="420"/>
      <c r="G7" s="420"/>
      <c r="H7" s="420"/>
      <c r="I7" s="482"/>
      <c r="J7" s="482"/>
    </row>
    <row r="8" ht="15.75" spans="1:10">
      <c r="A8" s="422" t="s">
        <v>38</v>
      </c>
      <c r="B8" s="420"/>
      <c r="C8" s="420"/>
      <c r="D8" s="420"/>
      <c r="E8" s="420"/>
      <c r="F8" s="420"/>
      <c r="G8" s="420"/>
      <c r="H8" s="420"/>
      <c r="I8" s="482"/>
      <c r="J8" s="482"/>
    </row>
    <row r="9" ht="15.75" spans="1:10">
      <c r="A9" s="422" t="s">
        <v>40</v>
      </c>
      <c r="B9" s="420"/>
      <c r="C9" s="420"/>
      <c r="D9" s="420"/>
      <c r="E9" s="420"/>
      <c r="F9" s="420"/>
      <c r="G9" s="420"/>
      <c r="H9" s="420"/>
      <c r="I9" s="482"/>
      <c r="J9" s="482"/>
    </row>
    <row r="10" ht="15.75" spans="1:10">
      <c r="A10" s="422" t="s">
        <v>42</v>
      </c>
      <c r="B10" s="420"/>
      <c r="C10" s="420"/>
      <c r="D10" s="420"/>
      <c r="E10" s="420"/>
      <c r="F10" s="420"/>
      <c r="G10" s="420"/>
      <c r="H10" s="420"/>
      <c r="I10" s="483"/>
      <c r="J10" s="483"/>
    </row>
    <row r="11" ht="15.75" spans="1:10">
      <c r="A11" s="419" t="s">
        <v>44</v>
      </c>
      <c r="B11" s="420" t="s">
        <v>99</v>
      </c>
      <c r="C11" s="420"/>
      <c r="D11" s="420"/>
      <c r="E11" s="420"/>
      <c r="F11" s="420"/>
      <c r="G11" s="420"/>
      <c r="H11" s="420"/>
      <c r="I11" s="483"/>
      <c r="J11" s="483"/>
    </row>
    <row r="12" ht="15.75" spans="1:10">
      <c r="A12" s="423" t="s">
        <v>46</v>
      </c>
      <c r="B12" s="424" t="s">
        <v>157</v>
      </c>
      <c r="C12" s="424"/>
      <c r="D12" s="424"/>
      <c r="E12" s="424"/>
      <c r="F12" s="425" t="s">
        <v>158</v>
      </c>
      <c r="G12" s="425"/>
      <c r="H12" s="425"/>
      <c r="I12" s="425"/>
      <c r="J12" s="425"/>
    </row>
    <row r="13" ht="15.75" customHeight="1" spans="1:10">
      <c r="A13" s="426" t="s">
        <v>48</v>
      </c>
      <c r="B13" s="427" t="s">
        <v>49</v>
      </c>
      <c r="C13" s="428" t="s">
        <v>50</v>
      </c>
      <c r="D13" s="429" t="s">
        <v>51</v>
      </c>
      <c r="E13" s="430" t="s">
        <v>52</v>
      </c>
      <c r="F13" s="430" t="s">
        <v>53</v>
      </c>
      <c r="G13" s="431" t="s">
        <v>54</v>
      </c>
      <c r="H13" s="432" t="s">
        <v>140</v>
      </c>
      <c r="I13" s="484" t="s">
        <v>56</v>
      </c>
      <c r="J13" s="484"/>
    </row>
    <row r="14" ht="15.75" customHeight="1" spans="1:10">
      <c r="A14" s="426"/>
      <c r="B14" s="427"/>
      <c r="C14" s="428"/>
      <c r="D14" s="429"/>
      <c r="E14" s="429"/>
      <c r="F14" s="429"/>
      <c r="G14" s="431"/>
      <c r="H14" s="431"/>
      <c r="I14" s="484"/>
      <c r="J14" s="484"/>
    </row>
    <row r="15" ht="18" customHeight="1" spans="1:10">
      <c r="A15" s="426"/>
      <c r="B15" s="427"/>
      <c r="C15" s="428"/>
      <c r="D15" s="433" t="s">
        <v>6</v>
      </c>
      <c r="E15" s="433" t="s">
        <v>6</v>
      </c>
      <c r="F15" s="433" t="s">
        <v>6</v>
      </c>
      <c r="G15" s="434" t="s">
        <v>6</v>
      </c>
      <c r="H15" s="434" t="s">
        <v>6</v>
      </c>
      <c r="I15" s="485" t="s">
        <v>57</v>
      </c>
      <c r="J15" s="486" t="s">
        <v>58</v>
      </c>
    </row>
    <row r="16" ht="24" customHeight="1" spans="1:10">
      <c r="A16" s="495" t="s">
        <v>59</v>
      </c>
      <c r="B16" s="501" t="s">
        <v>27</v>
      </c>
      <c r="C16" s="437" t="s">
        <v>60</v>
      </c>
      <c r="D16" s="438">
        <v>127</v>
      </c>
      <c r="E16" s="438">
        <v>129.08</v>
      </c>
      <c r="F16" s="438">
        <v>117.03</v>
      </c>
      <c r="G16" s="505">
        <v>38.31</v>
      </c>
      <c r="H16" s="487">
        <v>77.89</v>
      </c>
      <c r="I16" s="487">
        <f t="shared" ref="I16:I24" si="0">SUM(D16:H16)</f>
        <v>489.31</v>
      </c>
      <c r="J16" s="488" t="s">
        <v>61</v>
      </c>
    </row>
    <row r="17" ht="24" customHeight="1" spans="1:12">
      <c r="A17" s="499" t="s">
        <v>159</v>
      </c>
      <c r="B17" s="457" t="s">
        <v>115</v>
      </c>
      <c r="C17" s="454"/>
      <c r="D17" s="451">
        <v>129</v>
      </c>
      <c r="E17" s="451">
        <v>135.23</v>
      </c>
      <c r="F17" s="445">
        <v>101.57</v>
      </c>
      <c r="G17" s="455">
        <v>37.15</v>
      </c>
      <c r="H17" s="449">
        <v>61.85</v>
      </c>
      <c r="I17" s="487">
        <f t="shared" si="0"/>
        <v>464.8</v>
      </c>
      <c r="J17" s="489" t="s">
        <v>64</v>
      </c>
      <c r="K17" s="503">
        <f t="shared" ref="K17:K24" si="1">I17-I$16</f>
        <v>-24.51</v>
      </c>
      <c r="L17" s="503">
        <f t="shared" ref="L17:L24" si="2">I17-I16</f>
        <v>-24.51</v>
      </c>
    </row>
    <row r="18" ht="24" customHeight="1" spans="1:12">
      <c r="A18" s="498" t="s">
        <v>114</v>
      </c>
      <c r="B18" s="443" t="s">
        <v>115</v>
      </c>
      <c r="C18" s="444" t="s">
        <v>116</v>
      </c>
      <c r="D18" s="445">
        <v>116</v>
      </c>
      <c r="E18" s="456">
        <v>121.13</v>
      </c>
      <c r="F18" s="446">
        <v>84.15</v>
      </c>
      <c r="G18" s="448">
        <v>24.69</v>
      </c>
      <c r="H18" s="449">
        <v>63.65</v>
      </c>
      <c r="I18" s="487">
        <f t="shared" si="0"/>
        <v>409.62</v>
      </c>
      <c r="J18" s="489" t="s">
        <v>69</v>
      </c>
      <c r="K18" s="503">
        <f t="shared" si="1"/>
        <v>-79.6900000000001</v>
      </c>
      <c r="L18" s="503">
        <f t="shared" si="2"/>
        <v>-55.1800000000001</v>
      </c>
    </row>
    <row r="19" ht="24" customHeight="1" spans="1:12">
      <c r="A19" s="497" t="s">
        <v>45</v>
      </c>
      <c r="B19" s="443" t="s">
        <v>27</v>
      </c>
      <c r="C19" s="444" t="s">
        <v>76</v>
      </c>
      <c r="D19" s="445">
        <v>119</v>
      </c>
      <c r="E19" s="446">
        <v>128.43</v>
      </c>
      <c r="F19" s="446">
        <v>97.2</v>
      </c>
      <c r="G19" s="448">
        <v>13.92</v>
      </c>
      <c r="H19" s="449">
        <v>0</v>
      </c>
      <c r="I19" s="487">
        <f t="shared" si="0"/>
        <v>358.55</v>
      </c>
      <c r="J19" s="504" t="s">
        <v>72</v>
      </c>
      <c r="K19" s="503">
        <f t="shared" si="1"/>
        <v>-130.76</v>
      </c>
      <c r="L19" s="503">
        <f t="shared" si="2"/>
        <v>-51.0699999999999</v>
      </c>
    </row>
    <row r="20" ht="24" customHeight="1" spans="1:12">
      <c r="A20" s="499" t="s">
        <v>78</v>
      </c>
      <c r="B20" s="443" t="s">
        <v>27</v>
      </c>
      <c r="C20" s="454" t="s">
        <v>79</v>
      </c>
      <c r="D20" s="445">
        <v>90</v>
      </c>
      <c r="E20" s="446">
        <v>129.01</v>
      </c>
      <c r="F20" s="445">
        <v>89.68</v>
      </c>
      <c r="G20" s="455">
        <v>31.61</v>
      </c>
      <c r="H20" s="449">
        <v>0</v>
      </c>
      <c r="I20" s="487">
        <f t="shared" si="0"/>
        <v>340.3</v>
      </c>
      <c r="J20" s="504" t="s">
        <v>75</v>
      </c>
      <c r="K20" s="503">
        <f t="shared" si="1"/>
        <v>-149.01</v>
      </c>
      <c r="L20" s="503">
        <f t="shared" si="2"/>
        <v>-18.25</v>
      </c>
    </row>
    <row r="21" ht="24" customHeight="1" spans="1:12">
      <c r="A21" s="498" t="s">
        <v>70</v>
      </c>
      <c r="B21" s="443" t="s">
        <v>27</v>
      </c>
      <c r="C21" s="444" t="s">
        <v>71</v>
      </c>
      <c r="D21" s="445">
        <v>90</v>
      </c>
      <c r="E21" s="446">
        <v>63.5</v>
      </c>
      <c r="F21" s="447">
        <v>131.84</v>
      </c>
      <c r="G21" s="506">
        <v>39.51</v>
      </c>
      <c r="H21" s="449">
        <v>0</v>
      </c>
      <c r="I21" s="487">
        <f t="shared" si="0"/>
        <v>324.85</v>
      </c>
      <c r="J21" s="504" t="s">
        <v>77</v>
      </c>
      <c r="K21" s="503">
        <f t="shared" si="1"/>
        <v>-164.46</v>
      </c>
      <c r="L21" s="503">
        <f t="shared" si="2"/>
        <v>-15.45</v>
      </c>
    </row>
    <row r="22" ht="24" customHeight="1" spans="1:12">
      <c r="A22" s="498" t="s">
        <v>160</v>
      </c>
      <c r="B22" s="443" t="s">
        <v>27</v>
      </c>
      <c r="C22" s="444" t="s">
        <v>161</v>
      </c>
      <c r="D22" s="445">
        <v>121</v>
      </c>
      <c r="E22" s="446">
        <v>59.49</v>
      </c>
      <c r="F22" s="446">
        <v>101.72</v>
      </c>
      <c r="G22" s="448">
        <v>35.57</v>
      </c>
      <c r="H22" s="449">
        <v>0</v>
      </c>
      <c r="I22" s="487">
        <f t="shared" si="0"/>
        <v>317.78</v>
      </c>
      <c r="J22" s="504" t="s">
        <v>80</v>
      </c>
      <c r="K22" s="503">
        <f t="shared" si="1"/>
        <v>-171.53</v>
      </c>
      <c r="L22" s="503">
        <f t="shared" si="2"/>
        <v>-7.06999999999999</v>
      </c>
    </row>
    <row r="23" ht="24" customHeight="1" spans="1:12">
      <c r="A23" s="498" t="s">
        <v>121</v>
      </c>
      <c r="B23" s="457" t="s">
        <v>27</v>
      </c>
      <c r="C23" s="454" t="s">
        <v>122</v>
      </c>
      <c r="D23" s="445">
        <v>119</v>
      </c>
      <c r="E23" s="446">
        <v>60.8</v>
      </c>
      <c r="F23" s="445">
        <v>108.34</v>
      </c>
      <c r="G23" s="455">
        <v>24.62</v>
      </c>
      <c r="H23" s="449">
        <v>0</v>
      </c>
      <c r="I23" s="487">
        <f t="shared" si="0"/>
        <v>312.76</v>
      </c>
      <c r="J23" s="504" t="s">
        <v>83</v>
      </c>
      <c r="K23" s="503">
        <f t="shared" si="1"/>
        <v>-176.55</v>
      </c>
      <c r="L23" s="503">
        <f t="shared" si="2"/>
        <v>-5.02000000000004</v>
      </c>
    </row>
    <row r="24" ht="24" customHeight="1" spans="1:12">
      <c r="A24" s="498" t="s">
        <v>84</v>
      </c>
      <c r="B24" s="443" t="s">
        <v>162</v>
      </c>
      <c r="C24" s="444" t="s">
        <v>85</v>
      </c>
      <c r="D24" s="451">
        <v>129</v>
      </c>
      <c r="E24" s="446">
        <v>68.24</v>
      </c>
      <c r="F24" s="446">
        <v>99.04</v>
      </c>
      <c r="G24" s="448">
        <v>14.36</v>
      </c>
      <c r="H24" s="449">
        <v>0</v>
      </c>
      <c r="I24" s="487">
        <f t="shared" si="0"/>
        <v>310.64</v>
      </c>
      <c r="J24" s="504" t="s">
        <v>86</v>
      </c>
      <c r="K24" s="503">
        <f t="shared" si="1"/>
        <v>-178.67</v>
      </c>
      <c r="L24" s="503">
        <f t="shared" si="2"/>
        <v>-2.11999999999995</v>
      </c>
    </row>
    <row r="25" ht="24" customHeight="1" spans="1:12">
      <c r="A25" s="498"/>
      <c r="B25" s="443"/>
      <c r="C25" s="444"/>
      <c r="D25" s="445"/>
      <c r="E25" s="446"/>
      <c r="F25" s="446"/>
      <c r="G25" s="448"/>
      <c r="H25" s="449"/>
      <c r="I25" s="487"/>
      <c r="J25" s="504"/>
      <c r="K25" s="503"/>
      <c r="L25" s="503"/>
    </row>
    <row r="26" ht="24" customHeight="1" spans="1:12">
      <c r="A26" s="498"/>
      <c r="B26" s="436"/>
      <c r="C26" s="444"/>
      <c r="D26" s="445"/>
      <c r="E26" s="446"/>
      <c r="F26" s="446"/>
      <c r="G26" s="448"/>
      <c r="H26" s="449"/>
      <c r="I26" s="487"/>
      <c r="J26" s="504"/>
      <c r="K26" s="503"/>
      <c r="L26" s="503"/>
    </row>
    <row r="27" ht="24" customHeight="1" spans="1:12">
      <c r="A27" s="498"/>
      <c r="B27" s="443"/>
      <c r="C27" s="444"/>
      <c r="D27" s="445"/>
      <c r="E27" s="446"/>
      <c r="F27" s="446"/>
      <c r="G27" s="448"/>
      <c r="H27" s="449"/>
      <c r="I27" s="487"/>
      <c r="J27" s="504"/>
      <c r="K27" s="503"/>
      <c r="L27" s="503"/>
    </row>
    <row r="28" ht="24" customHeight="1" spans="1:12">
      <c r="A28" s="498"/>
      <c r="B28" s="443"/>
      <c r="C28" s="444"/>
      <c r="D28" s="445"/>
      <c r="E28" s="446"/>
      <c r="F28" s="446"/>
      <c r="G28" s="448"/>
      <c r="H28" s="449"/>
      <c r="I28" s="487"/>
      <c r="J28" s="504"/>
      <c r="K28" s="503"/>
      <c r="L28" s="503"/>
    </row>
    <row r="29" ht="24" customHeight="1" spans="1:12">
      <c r="A29" s="499"/>
      <c r="B29" s="443"/>
      <c r="C29" s="454"/>
      <c r="D29" s="445"/>
      <c r="E29" s="445"/>
      <c r="F29" s="445"/>
      <c r="G29" s="455"/>
      <c r="H29" s="449"/>
      <c r="I29" s="487"/>
      <c r="J29" s="504"/>
      <c r="K29" s="503"/>
      <c r="L29" s="503"/>
    </row>
    <row r="30" ht="24" customHeight="1" spans="1:12">
      <c r="A30" s="500"/>
      <c r="B30" s="443"/>
      <c r="C30" s="444"/>
      <c r="D30" s="445"/>
      <c r="E30" s="446"/>
      <c r="F30" s="446"/>
      <c r="G30" s="448"/>
      <c r="H30" s="449"/>
      <c r="I30" s="487"/>
      <c r="J30" s="504"/>
      <c r="K30" s="503"/>
      <c r="L30" s="503"/>
    </row>
    <row r="31" ht="24" customHeight="1" spans="1:12">
      <c r="A31" s="498"/>
      <c r="B31" s="457"/>
      <c r="C31" s="444"/>
      <c r="D31" s="445"/>
      <c r="E31" s="446"/>
      <c r="F31" s="446"/>
      <c r="G31" s="448"/>
      <c r="H31" s="449"/>
      <c r="I31" s="487"/>
      <c r="J31" s="504"/>
      <c r="K31" s="503"/>
      <c r="L31" s="503"/>
    </row>
    <row r="32" ht="24" customHeight="1" spans="1:12">
      <c r="A32" s="502"/>
      <c r="B32" s="443"/>
      <c r="C32" s="444"/>
      <c r="D32" s="445"/>
      <c r="E32" s="446"/>
      <c r="F32" s="446"/>
      <c r="G32" s="448"/>
      <c r="H32" s="449"/>
      <c r="I32" s="487"/>
      <c r="J32" s="504"/>
      <c r="K32" s="503"/>
      <c r="L32" s="503"/>
    </row>
    <row r="33" ht="24" customHeight="1" spans="1:12">
      <c r="A33" s="498"/>
      <c r="B33" s="443"/>
      <c r="C33" s="444"/>
      <c r="D33" s="445"/>
      <c r="E33" s="446"/>
      <c r="F33" s="446"/>
      <c r="G33" s="448"/>
      <c r="H33" s="449"/>
      <c r="I33" s="487"/>
      <c r="J33" s="504"/>
      <c r="K33" s="503"/>
      <c r="L33" s="503"/>
    </row>
    <row r="34" ht="24" customHeight="1" spans="1:10">
      <c r="A34" s="465"/>
      <c r="B34" s="457"/>
      <c r="C34" s="454"/>
      <c r="D34" s="460"/>
      <c r="E34" s="460"/>
      <c r="F34" s="460"/>
      <c r="G34" s="464"/>
      <c r="H34" s="463"/>
      <c r="I34" s="491"/>
      <c r="J34" s="492"/>
    </row>
    <row r="35" ht="24" customHeight="1" spans="1:10">
      <c r="A35" s="453"/>
      <c r="B35" s="457"/>
      <c r="C35" s="454"/>
      <c r="D35" s="460"/>
      <c r="E35" s="460"/>
      <c r="F35" s="460"/>
      <c r="G35" s="464"/>
      <c r="H35" s="463"/>
      <c r="I35" s="491"/>
      <c r="J35" s="492"/>
    </row>
    <row r="36" ht="24" customHeight="1" spans="1:10">
      <c r="A36" s="453"/>
      <c r="B36" s="457"/>
      <c r="C36" s="454"/>
      <c r="D36" s="460"/>
      <c r="E36" s="460"/>
      <c r="F36" s="466"/>
      <c r="G36" s="467"/>
      <c r="H36" s="463"/>
      <c r="I36" s="491"/>
      <c r="J36" s="492"/>
    </row>
    <row r="37" ht="24" customHeight="1" spans="1:10">
      <c r="A37" s="468"/>
      <c r="B37" s="457"/>
      <c r="C37" s="454"/>
      <c r="D37" s="460"/>
      <c r="E37" s="460"/>
      <c r="F37" s="460"/>
      <c r="G37" s="464"/>
      <c r="H37" s="463"/>
      <c r="I37" s="491"/>
      <c r="J37" s="492"/>
    </row>
    <row r="38" ht="24" customHeight="1" spans="1:10">
      <c r="A38" s="469"/>
      <c r="B38" s="470"/>
      <c r="C38" s="471"/>
      <c r="D38" s="472"/>
      <c r="E38" s="472"/>
      <c r="F38" s="472"/>
      <c r="G38" s="473"/>
      <c r="H38" s="474"/>
      <c r="I38" s="493"/>
      <c r="J38" s="494"/>
    </row>
  </sheetData>
  <sheetProtection selectLockedCells="1" selectUnlockedCells="1"/>
  <mergeCells count="25">
    <mergeCell ref="A1:J1"/>
    <mergeCell ref="B2:H2"/>
    <mergeCell ref="B3:H3"/>
    <mergeCell ref="B4:H4"/>
    <mergeCell ref="B5:H5"/>
    <mergeCell ref="I5:J5"/>
    <mergeCell ref="B6:H6"/>
    <mergeCell ref="B7:H7"/>
    <mergeCell ref="B8:H8"/>
    <mergeCell ref="B9:H9"/>
    <mergeCell ref="B10:H10"/>
    <mergeCell ref="B11:H11"/>
    <mergeCell ref="B12:E12"/>
    <mergeCell ref="F12:J12"/>
    <mergeCell ref="A13:A15"/>
    <mergeCell ref="B13:B15"/>
    <mergeCell ref="C13:C15"/>
    <mergeCell ref="D13:D14"/>
    <mergeCell ref="E13:E14"/>
    <mergeCell ref="F13:F14"/>
    <mergeCell ref="G13:G14"/>
    <mergeCell ref="H13:H14"/>
    <mergeCell ref="I6:J9"/>
    <mergeCell ref="I10:J11"/>
    <mergeCell ref="I13:J14"/>
  </mergeCells>
  <printOptions horizontalCentered="1" verticalCentered="1"/>
  <pageMargins left="0.2" right="0.16" top="0.28" bottom="0.24" header="0.51" footer="0.51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(2)</vt:lpstr>
      <vt:lpstr>(3)</vt:lpstr>
      <vt:lpstr>(4)</vt:lpstr>
      <vt:lpstr>(5)</vt:lpstr>
      <vt:lpstr>2022</vt:lpstr>
      <vt:lpstr>2021</vt:lpstr>
      <vt:lpstr>2019</vt:lpstr>
      <vt:lpstr>2018</vt:lpstr>
      <vt:lpstr>2017</vt:lpstr>
      <vt:lpstr>2016</vt:lpstr>
      <vt:lpstr>2015</vt:lpstr>
      <vt:lpstr>2014</vt:lpstr>
      <vt:lpstr>2013-2</vt:lpstr>
      <vt:lpstr>2013-1</vt:lpstr>
      <vt:lpstr>2012-3</vt:lpstr>
      <vt:lpstr>2012-2</vt:lpstr>
      <vt:lpstr>2012-1</vt:lpstr>
      <vt:lpstr>2011-3</vt:lpstr>
      <vt:lpstr>2011-2</vt:lpstr>
      <vt:lpstr>2011-1</vt:lpstr>
      <vt:lpstr>2010-2</vt:lpstr>
      <vt:lpstr>2010-1</vt:lpstr>
      <vt:lpstr>2009-4</vt:lpstr>
      <vt:lpstr>2009-3</vt:lpstr>
      <vt:lpstr>2009-2</vt:lpstr>
      <vt:lpstr>2009-1</vt:lpstr>
      <vt:lpstr>2008-4</vt:lpstr>
      <vt:lpstr>2008-3</vt:lpstr>
      <vt:lpstr>2008-2</vt:lpstr>
      <vt:lpstr>2008-1</vt:lpstr>
      <vt:lpstr>2007-4</vt:lpstr>
      <vt:lpstr>2007-3</vt:lpstr>
      <vt:lpstr>2007-2</vt:lpstr>
      <vt:lpstr>2007-1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Vít</cp:lastModifiedBy>
  <cp:revision>1</cp:revision>
  <dcterms:created xsi:type="dcterms:W3CDTF">2009-04-05T15:18:00Z</dcterms:created>
  <dcterms:modified xsi:type="dcterms:W3CDTF">2022-10-22T15:38:20Z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1033-11.2.0.11306</vt:lpwstr>
  </property>
  <property fmtid="{D5CDD505-2E9C-101B-9397-08002B2CF9AE}" pid="3" name="ICV">
    <vt:lpwstr>F05FE630313D4AD19ED8208DA7D511B7</vt:lpwstr>
  </property>
</Properties>
</file>