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047A582F-9F91-4BD2-94FE-A2136B56B81C}" xr6:coauthVersionLast="47" xr6:coauthVersionMax="47" xr10:uidLastSave="{00000000-0000-0000-0000-000000000000}"/>
  <bookViews>
    <workbookView xWindow="-110" yWindow="-110" windowWidth="19420" windowHeight="10420" tabRatio="746" firstSheet="5" activeTab="14" xr2:uid="{00000000-000D-0000-FFFF-FFFF00000000}"/>
  </bookViews>
  <sheets>
    <sheet name="MKŠ" sheetId="1" state="hidden" r:id="rId1"/>
    <sheet name="MKŠ akční" sheetId="2" state="hidden" r:id="rId2"/>
    <sheet name="MKŠ 2012" sheetId="3" r:id="rId3"/>
    <sheet name="MKŠ 2013" sheetId="4" r:id="rId4"/>
    <sheet name="MKŠ 2014" sheetId="5" r:id="rId5"/>
    <sheet name="MKŠ 2015" sheetId="6" r:id="rId6"/>
    <sheet name="MKŠ 2016" sheetId="7" r:id="rId7"/>
    <sheet name="MKŠ 2017" sheetId="9" r:id="rId8"/>
    <sheet name="MKŠ 2018" sheetId="11" r:id="rId9"/>
    <sheet name="MKŠ 2019" sheetId="13" r:id="rId10"/>
    <sheet name="MKŠ 2020" sheetId="16" r:id="rId11"/>
    <sheet name="MKŠ 2020 akční" sheetId="15" state="hidden" r:id="rId12"/>
    <sheet name="MKŠ 2022" sheetId="17" r:id="rId13"/>
    <sheet name="MKŠ 2022 akční" sheetId="18" state="hidden" r:id="rId14"/>
    <sheet name="MKŠ 2023" sheetId="19" r:id="rId15"/>
    <sheet name="MKŠ 2023 akční" sheetId="20" r:id="rId16"/>
  </sheets>
  <definedNames>
    <definedName name="__xlnm.Print_Area" localSheetId="0">MKŠ!$A$1:$L$32</definedName>
    <definedName name="__xlnm.Print_Area" localSheetId="2">'MKŠ 2012'!$A$1:$L$32</definedName>
    <definedName name="__xlnm.Print_Area" localSheetId="3">'MKŠ 2013'!$A$1:$L$32</definedName>
    <definedName name="__xlnm.Print_Area" localSheetId="4">'MKŠ 2014'!$A$1:$L$32</definedName>
    <definedName name="__xlnm.Print_Area" localSheetId="5">'MKŠ 2015'!$A$1:$L$32</definedName>
    <definedName name="__xlnm.Print_Area" localSheetId="6">'MKŠ 2016'!$A$1:$L$32</definedName>
    <definedName name="__xlnm.Print_Area" localSheetId="7">'MKŠ 2017'!$A$1:$P$32</definedName>
    <definedName name="__xlnm.Print_Area" localSheetId="8">'MKŠ 2018'!$A$1:$P$32</definedName>
    <definedName name="__xlnm.Print_Area" localSheetId="9">'MKŠ 2019'!$A$1:$P$33</definedName>
    <definedName name="__xlnm.Print_Area" localSheetId="10">'MKŠ 2020'!$A$1:$P$27</definedName>
    <definedName name="__xlnm.Print_Area" localSheetId="11">'MKŠ 2020 akční'!$A$1:$H$30</definedName>
    <definedName name="__xlnm.Print_Area" localSheetId="12">'MKŠ 2022'!$A$1:$P$35</definedName>
    <definedName name="__xlnm.Print_Area" localSheetId="13">'MKŠ 2022 akční'!$A$1:$L$30</definedName>
    <definedName name="__xlnm.Print_Area" localSheetId="14">'MKŠ 2023'!$A$1:$P$31</definedName>
    <definedName name="__xlnm.Print_Area" localSheetId="15">'MKŠ 2023 akční'!$A$1:$L$30</definedName>
    <definedName name="__xlnm.Print_Area" localSheetId="1">'MKŠ akční'!$A$1:$L$30</definedName>
    <definedName name="_xlnm.Print_Area" localSheetId="0">MKŠ!$A$1:$L$32</definedName>
    <definedName name="_xlnm.Print_Area" localSheetId="2">'MKŠ 2012'!$A$1:$L$32</definedName>
    <definedName name="_xlnm.Print_Area" localSheetId="3">'MKŠ 2013'!$A$1:$L$32</definedName>
    <definedName name="_xlnm.Print_Area" localSheetId="4">'MKŠ 2014'!$A$1:$L$32</definedName>
    <definedName name="_xlnm.Print_Area" localSheetId="5">'MKŠ 2015'!$A$1:$L$32</definedName>
    <definedName name="_xlnm.Print_Area" localSheetId="6">'MKŠ 2016'!$A$1:$L$32</definedName>
    <definedName name="_xlnm.Print_Area" localSheetId="7">'MKŠ 2017'!$A$1:$P$32</definedName>
    <definedName name="_xlnm.Print_Area" localSheetId="8">'MKŠ 2018'!$A$1:$P$32</definedName>
    <definedName name="_xlnm.Print_Area" localSheetId="9">'MKŠ 2019'!$A$1:$P$33</definedName>
    <definedName name="_xlnm.Print_Area" localSheetId="10">'MKŠ 2020'!$A$1:$P$27</definedName>
    <definedName name="_xlnm.Print_Area" localSheetId="11">'MKŠ 2020 akční'!$A$1:$H$30</definedName>
    <definedName name="_xlnm.Print_Area" localSheetId="12">'MKŠ 2022'!$A$1:$P$35</definedName>
    <definedName name="_xlnm.Print_Area" localSheetId="13">'MKŠ 2022 akční'!$A$1:$L$30</definedName>
    <definedName name="_xlnm.Print_Area" localSheetId="14">'MKŠ 2023'!$A$1:$P$31</definedName>
    <definedName name="_xlnm.Print_Area" localSheetId="15">'MKŠ 2023 akční'!$A$1:$L$30</definedName>
    <definedName name="_xlnm.Print_Area" localSheetId="1">'MKŠ akční'!$A$1:$L$30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0" l="1"/>
  <c r="I2" i="20"/>
  <c r="I10" i="20"/>
  <c r="L10" i="20" s="1"/>
  <c r="I5" i="20"/>
  <c r="L5" i="20" s="1"/>
  <c r="I4" i="20"/>
  <c r="I9" i="20"/>
  <c r="I11" i="20"/>
  <c r="L11" i="20" s="1"/>
  <c r="I3" i="20"/>
  <c r="L3" i="20" s="1"/>
  <c r="I8" i="20"/>
  <c r="I12" i="20"/>
  <c r="I6" i="20"/>
  <c r="L6" i="20" s="1"/>
  <c r="L12" i="20"/>
  <c r="L8" i="20"/>
  <c r="L9" i="20"/>
  <c r="L4" i="20"/>
  <c r="L2" i="20"/>
  <c r="L7" i="20"/>
  <c r="M28" i="19"/>
  <c r="O28" i="19" s="1"/>
  <c r="M25" i="19"/>
  <c r="O25" i="19" s="1"/>
  <c r="M22" i="19"/>
  <c r="O22" i="19" s="1"/>
  <c r="M21" i="19"/>
  <c r="O21" i="19" s="1"/>
  <c r="M23" i="19"/>
  <c r="O23" i="19" s="1"/>
  <c r="M30" i="19"/>
  <c r="O30" i="19" s="1"/>
  <c r="M24" i="19"/>
  <c r="O24" i="19" s="1"/>
  <c r="M29" i="19"/>
  <c r="O29" i="19" s="1"/>
  <c r="M20" i="19"/>
  <c r="O20" i="19" s="1"/>
  <c r="M19" i="19"/>
  <c r="O19" i="19" s="1"/>
  <c r="M18" i="19"/>
  <c r="O18" i="19" s="1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M16" i="9"/>
  <c r="O16" i="9"/>
  <c r="M17" i="9"/>
  <c r="O17" i="9"/>
  <c r="M18" i="9"/>
  <c r="O18" i="9"/>
  <c r="M19" i="9"/>
  <c r="O19" i="9"/>
  <c r="M20" i="9"/>
  <c r="O20" i="9"/>
  <c r="M21" i="9"/>
  <c r="O21" i="9"/>
  <c r="M22" i="9"/>
  <c r="O22" i="9"/>
  <c r="M23" i="9"/>
  <c r="O23" i="9"/>
  <c r="M24" i="9"/>
  <c r="O24" i="9"/>
  <c r="M25" i="9"/>
  <c r="O25" i="9"/>
  <c r="M26" i="9"/>
  <c r="O26" i="9"/>
  <c r="M27" i="9"/>
  <c r="O27" i="9"/>
  <c r="O16" i="11"/>
  <c r="M17" i="11"/>
  <c r="O17" i="11"/>
  <c r="M18" i="11"/>
  <c r="O18" i="11"/>
  <c r="M19" i="11"/>
  <c r="O19" i="11"/>
  <c r="M20" i="11"/>
  <c r="O20" i="11"/>
  <c r="M21" i="11"/>
  <c r="O21" i="11"/>
  <c r="M22" i="11"/>
  <c r="O22" i="11"/>
  <c r="M23" i="11"/>
  <c r="O23" i="11"/>
  <c r="M24" i="11"/>
  <c r="O24" i="11"/>
  <c r="M25" i="11"/>
  <c r="O25" i="11"/>
  <c r="M26" i="11"/>
  <c r="O26" i="11"/>
  <c r="M27" i="11"/>
  <c r="O27" i="11"/>
  <c r="M28" i="11"/>
  <c r="O28" i="11"/>
  <c r="M16" i="13"/>
  <c r="O16" i="13"/>
  <c r="M17" i="13"/>
  <c r="O17" i="13"/>
  <c r="M18" i="13"/>
  <c r="O18" i="13"/>
  <c r="M19" i="13"/>
  <c r="O19" i="13"/>
  <c r="M20" i="13"/>
  <c r="O20" i="13"/>
  <c r="M21" i="13"/>
  <c r="O21" i="13"/>
  <c r="M22" i="13"/>
  <c r="O22" i="13"/>
  <c r="M23" i="13"/>
  <c r="O23" i="13"/>
  <c r="M24" i="13"/>
  <c r="O24" i="13"/>
  <c r="M25" i="13"/>
  <c r="O25" i="13"/>
  <c r="M26" i="13"/>
  <c r="O26" i="13"/>
  <c r="M27" i="13"/>
  <c r="O27" i="13"/>
  <c r="M28" i="13"/>
  <c r="O28" i="13"/>
  <c r="M29" i="13"/>
  <c r="O29" i="13"/>
  <c r="M30" i="13"/>
  <c r="O30" i="13"/>
  <c r="M31" i="13"/>
  <c r="O31" i="13"/>
  <c r="M32" i="13"/>
  <c r="O32" i="13"/>
  <c r="M33" i="13"/>
  <c r="O33" i="13"/>
  <c r="M16" i="16"/>
  <c r="O16" i="16"/>
  <c r="M17" i="16"/>
  <c r="O17" i="16"/>
  <c r="M18" i="16"/>
  <c r="O18" i="16"/>
  <c r="M19" i="16"/>
  <c r="O19" i="16"/>
  <c r="M20" i="16"/>
  <c r="O20" i="16"/>
  <c r="M21" i="16"/>
  <c r="O21" i="16"/>
  <c r="M22" i="16"/>
  <c r="O22" i="16"/>
  <c r="M23" i="16"/>
  <c r="O23" i="16"/>
  <c r="M24" i="16"/>
  <c r="O24" i="16"/>
  <c r="M25" i="16"/>
  <c r="O25" i="16"/>
  <c r="M26" i="16"/>
  <c r="O26" i="16"/>
  <c r="M27" i="16"/>
  <c r="O27" i="16"/>
  <c r="F2" i="15"/>
  <c r="H2" i="15"/>
  <c r="F3" i="15"/>
  <c r="H3" i="15"/>
  <c r="F4" i="15"/>
  <c r="H4" i="15"/>
  <c r="F5" i="15"/>
  <c r="H5" i="15"/>
  <c r="F6" i="15"/>
  <c r="H6" i="15"/>
  <c r="F7" i="15"/>
  <c r="H7" i="15"/>
  <c r="F8" i="15"/>
  <c r="H8" i="15"/>
  <c r="F9" i="15"/>
  <c r="H9" i="15"/>
  <c r="F10" i="15"/>
  <c r="H10" i="15"/>
  <c r="F11" i="15"/>
  <c r="H11" i="15"/>
  <c r="F12" i="15"/>
  <c r="H12" i="15"/>
  <c r="F13" i="15"/>
  <c r="H13" i="15"/>
  <c r="F14" i="15"/>
  <c r="H14" i="15"/>
  <c r="F15" i="15"/>
  <c r="H15" i="15"/>
  <c r="F16" i="15"/>
  <c r="H16" i="15"/>
  <c r="F17" i="15"/>
  <c r="H17" i="15"/>
  <c r="F18" i="15"/>
  <c r="H18" i="15"/>
  <c r="F19" i="15"/>
  <c r="H19" i="15"/>
  <c r="M16" i="17"/>
  <c r="O16" i="17"/>
  <c r="M17" i="17"/>
  <c r="O17" i="17"/>
  <c r="M18" i="17"/>
  <c r="O18" i="17"/>
  <c r="M19" i="17"/>
  <c r="O19" i="17"/>
  <c r="M20" i="17"/>
  <c r="O20" i="17"/>
  <c r="M21" i="17"/>
  <c r="O21" i="17"/>
  <c r="M22" i="17"/>
  <c r="O22" i="17"/>
  <c r="M23" i="17"/>
  <c r="O23" i="17"/>
  <c r="M24" i="17"/>
  <c r="O24" i="17"/>
  <c r="M25" i="17"/>
  <c r="O25" i="17"/>
  <c r="M26" i="17"/>
  <c r="O26" i="17"/>
  <c r="M27" i="17"/>
  <c r="O27" i="17"/>
  <c r="M28" i="17"/>
  <c r="O28" i="17"/>
  <c r="M29" i="17"/>
  <c r="O29" i="17"/>
  <c r="M30" i="17"/>
  <c r="O30" i="17"/>
  <c r="M31" i="17"/>
  <c r="O31" i="17"/>
  <c r="M32" i="17"/>
  <c r="O32" i="17"/>
  <c r="M33" i="17"/>
  <c r="O33" i="17"/>
  <c r="M34" i="17"/>
  <c r="O34" i="17"/>
  <c r="M35" i="17"/>
  <c r="O35" i="17"/>
  <c r="J2" i="18"/>
  <c r="L2" i="18"/>
  <c r="J3" i="18"/>
  <c r="L3" i="18"/>
  <c r="J4" i="18"/>
  <c r="L4" i="18"/>
  <c r="J5" i="18"/>
  <c r="L5" i="18"/>
  <c r="J6" i="18"/>
  <c r="L6" i="18"/>
  <c r="J7" i="18"/>
  <c r="L7" i="18"/>
  <c r="J8" i="18"/>
  <c r="L8" i="18"/>
  <c r="J9" i="18"/>
  <c r="L9" i="18"/>
  <c r="J10" i="18"/>
  <c r="L10" i="18"/>
  <c r="J11" i="18"/>
  <c r="L11" i="18"/>
  <c r="J12" i="18"/>
  <c r="L12" i="18"/>
  <c r="J13" i="18"/>
  <c r="L13" i="18"/>
  <c r="J14" i="18"/>
  <c r="L14" i="18"/>
  <c r="J15" i="18"/>
  <c r="L15" i="18"/>
  <c r="J16" i="18"/>
  <c r="L16" i="18"/>
  <c r="J17" i="18"/>
  <c r="L17" i="18"/>
  <c r="J18" i="18"/>
  <c r="L18" i="18"/>
  <c r="J19" i="18"/>
  <c r="L1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H19" authorId="0" shapeId="0" xr:uid="{00000000-0006-0000-0A00-000001000000}">
      <text>
        <r>
          <rPr>
            <b/>
            <sz val="9"/>
            <rFont val="Times New Roman"/>
            <family val="1"/>
            <charset val="238"/>
          </rPr>
          <t>Vyšší počet “10” než M.Doležal</t>
        </r>
      </text>
    </comment>
  </commentList>
</comments>
</file>

<file path=xl/sharedStrings.xml><?xml version="1.0" encoding="utf-8"?>
<sst xmlns="http://schemas.openxmlformats.org/spreadsheetml/2006/main" count="1397" uniqueCount="203">
  <si>
    <t>VÝSLEDKOVÁ  LISTINA</t>
  </si>
  <si>
    <t>Název soutěže</t>
  </si>
  <si>
    <t>Memorial Karla Šorfa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</si>
  <si>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</si>
  <si>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</si>
  <si>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</si>
  <si>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</si>
  <si>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</si>
  <si>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</si>
  <si>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</si>
  <si>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</si>
  <si>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</si>
  <si>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</si>
  <si>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</si>
  <si>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</si>
  <si>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</si>
  <si>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</si>
  <si>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</si>
  <si>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</si>
  <si>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</si>
  <si>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 xml:space="preserve">Kontakt: </t>
  </si>
  <si>
    <t>Příjmení, jméno</t>
  </si>
  <si>
    <t>Organizace, klub</t>
  </si>
  <si>
    <t>Číslo
průkazu</t>
  </si>
  <si>
    <t>MPu</t>
  </si>
  <si>
    <t>Upu</t>
  </si>
  <si>
    <t>VPs</t>
  </si>
  <si>
    <t>Bojová střelba</t>
  </si>
  <si>
    <t>CELKEM</t>
  </si>
  <si>
    <t>body</t>
  </si>
  <si>
    <t>nástřel</t>
  </si>
  <si>
    <t>čas</t>
  </si>
  <si>
    <t>penalizace</t>
  </si>
  <si>
    <t>BODY</t>
  </si>
  <si>
    <t>POŘADÍ</t>
  </si>
  <si>
    <t xml:space="preserve">  </t>
  </si>
  <si>
    <t>jméno</t>
  </si>
  <si>
    <t>PAP
1</t>
  </si>
  <si>
    <t>PAP
2</t>
  </si>
  <si>
    <t>PAP
3</t>
  </si>
  <si>
    <t>PAP
4</t>
  </si>
  <si>
    <t>PAP
5</t>
  </si>
  <si>
    <t>PAP
6</t>
  </si>
  <si>
    <t>PAP
7</t>
  </si>
  <si>
    <t>PEN</t>
  </si>
  <si>
    <t>body celkem</t>
  </si>
  <si>
    <t>výsledek</t>
  </si>
  <si>
    <t>0905</t>
  </si>
  <si>
    <t>I.</t>
  </si>
  <si>
    <t>Ing. Jan Bělohlávek</t>
  </si>
  <si>
    <t>Jiří Zvolánek</t>
  </si>
  <si>
    <t>Kontakt: 736713074</t>
  </si>
  <si>
    <t>Vodrážka Vít</t>
  </si>
  <si>
    <t>3259</t>
  </si>
  <si>
    <t>Doležel Josef</t>
  </si>
  <si>
    <t>KVZ Třebíč</t>
  </si>
  <si>
    <t>0423</t>
  </si>
  <si>
    <t>II.</t>
  </si>
  <si>
    <t>Ladič Tibor</t>
  </si>
  <si>
    <t>III.</t>
  </si>
  <si>
    <t>Doležal Milan</t>
  </si>
  <si>
    <t>0415</t>
  </si>
  <si>
    <t>4.</t>
  </si>
  <si>
    <t>Bělohlávek Jan</t>
  </si>
  <si>
    <t>0093</t>
  </si>
  <si>
    <t>5.</t>
  </si>
  <si>
    <t>Dvořák Radek</t>
  </si>
  <si>
    <t>0492</t>
  </si>
  <si>
    <t>6.</t>
  </si>
  <si>
    <t>Zvolánek Jiří</t>
  </si>
  <si>
    <t>3424</t>
  </si>
  <si>
    <t>7.</t>
  </si>
  <si>
    <t>Čurda Pavel</t>
  </si>
  <si>
    <t>0350</t>
  </si>
  <si>
    <t>8.</t>
  </si>
  <si>
    <t>0903</t>
  </si>
  <si>
    <t>Ing. Pavel Vlček</t>
  </si>
  <si>
    <t>Bělohlávek Jan, Ing.</t>
  </si>
  <si>
    <t>Fuksa Viktor</t>
  </si>
  <si>
    <t>KVZ Policie Počátky</t>
  </si>
  <si>
    <t>5131</t>
  </si>
  <si>
    <t>Melichar Tomáš</t>
  </si>
  <si>
    <t>1809</t>
  </si>
  <si>
    <t>Vlček Pavel, Ing.</t>
  </si>
  <si>
    <t>3244</t>
  </si>
  <si>
    <t>Dohnal Ivo, Ing.</t>
  </si>
  <si>
    <t>4231</t>
  </si>
  <si>
    <t>Herceg Bohumil</t>
  </si>
  <si>
    <t>0745</t>
  </si>
  <si>
    <t>9.</t>
  </si>
  <si>
    <t>10.</t>
  </si>
  <si>
    <t>Smejkal Karel, Ing.</t>
  </si>
  <si>
    <t>5208</t>
  </si>
  <si>
    <t>Foltýn Karel, Mgr.</t>
  </si>
  <si>
    <t>4045</t>
  </si>
  <si>
    <t>12.</t>
  </si>
  <si>
    <t>Čurda Pavel, MUDr.</t>
  </si>
  <si>
    <t>13.</t>
  </si>
  <si>
    <t>Kratochvíl Jan</t>
  </si>
  <si>
    <t>14.</t>
  </si>
  <si>
    <t>Václav Brož</t>
  </si>
  <si>
    <t>Kopřiva Josef</t>
  </si>
  <si>
    <t>5198</t>
  </si>
  <si>
    <t>Brož Václav</t>
  </si>
  <si>
    <t>3843</t>
  </si>
  <si>
    <t>0901</t>
  </si>
  <si>
    <t>IV.</t>
  </si>
  <si>
    <t>Tomáš Melichar</t>
  </si>
  <si>
    <t>Karel Foltýn</t>
  </si>
  <si>
    <t>Vomela Lukáš, Bc.</t>
  </si>
  <si>
    <t>3279</t>
  </si>
  <si>
    <t>1807</t>
  </si>
  <si>
    <t>Dolejší Ladislav, JUDr.</t>
  </si>
  <si>
    <t>4597</t>
  </si>
  <si>
    <t>11.</t>
  </si>
  <si>
    <t>Kotoun Petr</t>
  </si>
  <si>
    <t>SSK Batelov</t>
  </si>
  <si>
    <t>0902</t>
  </si>
  <si>
    <t>V.</t>
  </si>
  <si>
    <t>Zdeněk Vala</t>
  </si>
  <si>
    <t>Jelínek Antonín</t>
  </si>
  <si>
    <t>KVZ Pelhřimov</t>
  </si>
  <si>
    <t>1045</t>
  </si>
  <si>
    <t>Růžička Petr</t>
  </si>
  <si>
    <t>5334</t>
  </si>
  <si>
    <t>Vala Zdeněk</t>
  </si>
  <si>
    <t>3120</t>
  </si>
  <si>
    <t>15.</t>
  </si>
  <si>
    <t>VI.</t>
  </si>
  <si>
    <t>Vít Vodrážka</t>
  </si>
  <si>
    <t>JUDr. Ladislav Dolejší</t>
  </si>
  <si>
    <t>VPu</t>
  </si>
  <si>
    <t>pořadí</t>
  </si>
  <si>
    <t>penal.</t>
  </si>
  <si>
    <t>Bělohlávek Jan, Ing. (Galil)</t>
  </si>
  <si>
    <t>Bělohlávek Jan, Ing. (CZH)</t>
  </si>
  <si>
    <t>X</t>
  </si>
  <si>
    <t>VII.</t>
  </si>
  <si>
    <t>součet bodů ve všech 4 disciplínách, v  každé disciplíně dále vyhodnocen vítěz disciplíny</t>
  </si>
  <si>
    <t>Mgr. Tomáš Rosický</t>
  </si>
  <si>
    <t>Karel Smejkal, Ing.</t>
  </si>
  <si>
    <t>Rosický Tomáš, Mgr.</t>
  </si>
  <si>
    <t>2392</t>
  </si>
  <si>
    <t>Mrázek Dušan, Ing.</t>
  </si>
  <si>
    <t>4341</t>
  </si>
  <si>
    <t>Koreš Lukáš</t>
  </si>
  <si>
    <t>Šťastný David</t>
  </si>
  <si>
    <t>5456</t>
  </si>
  <si>
    <t>Cap Marian</t>
  </si>
  <si>
    <t>3784</t>
  </si>
  <si>
    <t>VIII.</t>
  </si>
  <si>
    <t>Ing. Lukáš Vomela</t>
  </si>
  <si>
    <t>Vomela Lukáš, Ing.</t>
  </si>
  <si>
    <t>Kostříž Jaroslav</t>
  </si>
  <si>
    <t>5773</t>
  </si>
  <si>
    <t>16.</t>
  </si>
  <si>
    <t>Fiala Tomáš</t>
  </si>
  <si>
    <t>0722</t>
  </si>
  <si>
    <t>17.</t>
  </si>
  <si>
    <t>Děrgl Tomáš</t>
  </si>
  <si>
    <t>18.</t>
  </si>
  <si>
    <t>Děrgl Martin, Ing.</t>
  </si>
  <si>
    <t>0753</t>
  </si>
  <si>
    <t>IX.</t>
  </si>
  <si>
    <t>Mgr. Karel Foltýn</t>
  </si>
  <si>
    <t>KOV</t>
  </si>
  <si>
    <t>II.-III.</t>
  </si>
  <si>
    <t>6.-7.</t>
  </si>
  <si>
    <t>KOV
MPu</t>
  </si>
  <si>
    <t>KOV
UPu</t>
  </si>
  <si>
    <t>KOV
VPs</t>
  </si>
  <si>
    <t>X.</t>
  </si>
  <si>
    <t>26.3.2022</t>
  </si>
  <si>
    <t>N/A</t>
  </si>
  <si>
    <t>PAP</t>
  </si>
  <si>
    <t>Běloklávek Jan, Ing.</t>
  </si>
  <si>
    <t>Havelka Robert</t>
  </si>
  <si>
    <t>0719</t>
  </si>
  <si>
    <t>T1</t>
  </si>
  <si>
    <t>T2</t>
  </si>
  <si>
    <t>T3</t>
  </si>
  <si>
    <t>T4</t>
  </si>
  <si>
    <t>T5</t>
  </si>
  <si>
    <t>T6</t>
  </si>
  <si>
    <t>T7</t>
  </si>
  <si>
    <t>XI.</t>
  </si>
  <si>
    <r>
      <t xml:space="preserve">KATEGORIE STANDARD </t>
    </r>
    <r>
      <rPr>
        <sz val="12"/>
        <rFont val="Arial"/>
        <family val="2"/>
        <charset val="238"/>
      </rPr>
      <t>(MECHANICKÁ MIŘIDLA VŠECHNY ZBRANĚ)</t>
    </r>
  </si>
  <si>
    <t>Svoboda Michal</t>
  </si>
  <si>
    <t>Foltýn Karel</t>
  </si>
  <si>
    <r>
      <t xml:space="preserve">KATEGORIE OPEN </t>
    </r>
    <r>
      <rPr>
        <sz val="12"/>
        <rFont val="Arial"/>
        <family val="2"/>
        <charset val="238"/>
      </rPr>
      <t>(OPTICKÁ MIŘIDLA NA JAKÉKOLIV ZE ZBRANÍ)</t>
    </r>
  </si>
  <si>
    <t>0195</t>
  </si>
  <si>
    <t>Melichar Tomáš OPEN</t>
  </si>
  <si>
    <t>Havelka Robert OPEN</t>
  </si>
  <si>
    <t>Doležal Milan OPEN</t>
  </si>
  <si>
    <t>Bojová střelba (UPu+VPs)</t>
  </si>
  <si>
    <t>Kontakt: 777 877 325</t>
  </si>
  <si>
    <t>Vít Vodrážka 1-098</t>
  </si>
  <si>
    <t>Ing. Lukáš Vomela 2-289</t>
  </si>
  <si>
    <r>
      <t xml:space="preserve">Rozhodčí: </t>
    </r>
    <r>
      <rPr>
        <sz val="12"/>
        <rFont val="Arial"/>
        <family val="2"/>
        <charset val="238"/>
      </rPr>
      <t>Tomáš Melichar 2-287; Robert Havelka 3-637; Mgr. Karel Foltýn 2-292; Jiří Zvolánek 2-290</t>
    </r>
  </si>
  <si>
    <t>3x mířená bez nástřelu + 1x akční, součet bodů ve všech 4 disciplínách</t>
  </si>
  <si>
    <r>
      <t xml:space="preserve">Mpu / UPu
</t>
    </r>
    <r>
      <rPr>
        <sz val="8"/>
        <rFont val="Arial"/>
        <family val="2"/>
        <charset val="238"/>
      </rPr>
      <t>50m/10 ran leh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malorážkový terč</t>
    </r>
  </si>
  <si>
    <r>
      <t xml:space="preserve">VPu / UPu
</t>
    </r>
    <r>
      <rPr>
        <sz val="8"/>
        <rFont val="Arial"/>
        <family val="2"/>
        <charset val="238"/>
      </rPr>
      <t>50m/10 ran klek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P1</t>
    </r>
  </si>
  <si>
    <r>
      <t xml:space="preserve">VPs
</t>
    </r>
    <r>
      <rPr>
        <sz val="8"/>
        <rFont val="Arial"/>
        <family val="2"/>
        <charset val="238"/>
      </rPr>
      <t>50m/10 ran stoj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</si>
</sst>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_ "/>
    <numFmt numFmtId="166" formatCode="0.00_ "/>
  </numFmts>
  <fonts count="3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8"/>
      <name val="Times New Roman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Times New Roman CE"/>
      <family val="2"/>
      <charset val="238"/>
    </font>
    <font>
      <sz val="12"/>
      <name val="Times New Roman CE"/>
      <family val="2"/>
      <charset val="238"/>
    </font>
    <font>
      <i/>
      <sz val="12"/>
      <name val="Times New Roman CE"/>
      <family val="2"/>
      <charset val="238"/>
    </font>
    <font>
      <sz val="12"/>
      <name val="Times New Roman"/>
      <family val="1"/>
      <charset val="238"/>
    </font>
    <font>
      <i/>
      <sz val="10"/>
      <name val="Times New Roman CE"/>
      <family val="2"/>
      <charset val="238"/>
    </font>
    <font>
      <b/>
      <sz val="10"/>
      <name val="Times New Roman CE"/>
      <family val="2"/>
      <charset val="238"/>
    </font>
    <font>
      <sz val="10"/>
      <name val="Times New Roman CE"/>
      <family val="2"/>
      <charset val="238"/>
    </font>
    <font>
      <sz val="10"/>
      <name val="Times New Roman"/>
      <family val="1"/>
      <charset val="238"/>
    </font>
    <font>
      <b/>
      <sz val="11"/>
      <name val="Times New Roman CE"/>
      <family val="2"/>
      <charset val="238"/>
    </font>
    <font>
      <i/>
      <sz val="8"/>
      <name val="Times New Roman CE"/>
      <family val="2"/>
      <charset val="238"/>
    </font>
    <font>
      <sz val="9"/>
      <name val="Times New Roman CE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23"/>
        <bgColor indexed="55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C0C0C0"/>
        <bgColor indexed="41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 style="hair">
        <color indexed="8"/>
      </left>
      <right/>
      <top/>
      <bottom style="thin">
        <color rgb="FF000000"/>
      </bottom>
      <diagonal/>
    </border>
    <border>
      <left style="thin">
        <color indexed="8"/>
      </left>
      <right style="hair">
        <color indexed="8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9" fillId="0" borderId="0"/>
    <xf numFmtId="0" fontId="2" fillId="0" borderId="0"/>
  </cellStyleXfs>
  <cellXfs count="365">
    <xf numFmtId="0" fontId="0" fillId="0" borderId="0" xfId="0"/>
    <xf numFmtId="0" fontId="29" fillId="0" borderId="0" xfId="2" applyAlignment="1">
      <alignment horizontal="center" vertical="center"/>
    </xf>
    <xf numFmtId="0" fontId="29" fillId="0" borderId="0" xfId="2" applyAlignment="1">
      <alignment horizontal="center"/>
    </xf>
    <xf numFmtId="0" fontId="29" fillId="0" borderId="0" xfId="2"/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29" fillId="0" borderId="1" xfId="2" applyBorder="1" applyAlignment="1">
      <alignment horizontal="center"/>
    </xf>
    <xf numFmtId="0" fontId="29" fillId="0" borderId="50" xfId="1" applyFont="1" applyBorder="1" applyAlignment="1">
      <alignment horizontal="left"/>
    </xf>
    <xf numFmtId="0" fontId="29" fillId="0" borderId="50" xfId="1" applyFont="1" applyBorder="1"/>
    <xf numFmtId="0" fontId="29" fillId="0" borderId="50" xfId="2" applyBorder="1" applyAlignment="1">
      <alignment horizontal="left"/>
    </xf>
    <xf numFmtId="0" fontId="29" fillId="0" borderId="50" xfId="3" applyFont="1" applyBorder="1"/>
    <xf numFmtId="0" fontId="0" fillId="2" borderId="1" xfId="2" applyFont="1" applyFill="1" applyBorder="1" applyAlignment="1">
      <alignment horizontal="center" vertical="center" wrapText="1" shrinkToFit="1"/>
    </xf>
    <xf numFmtId="0" fontId="29" fillId="2" borderId="1" xfId="2" applyFill="1" applyBorder="1" applyAlignment="1">
      <alignment horizontal="center"/>
    </xf>
    <xf numFmtId="0" fontId="0" fillId="0" borderId="1" xfId="2" applyFont="1" applyBorder="1" applyAlignment="1">
      <alignment horizontal="center"/>
    </xf>
    <xf numFmtId="2" fontId="29" fillId="0" borderId="1" xfId="2" applyNumberFormat="1" applyBorder="1" applyAlignment="1">
      <alignment horizontal="center"/>
    </xf>
    <xf numFmtId="2" fontId="1" fillId="0" borderId="1" xfId="2" applyNumberFormat="1" applyFont="1" applyBorder="1"/>
    <xf numFmtId="0" fontId="1" fillId="0" borderId="1" xfId="2" applyFont="1" applyBorder="1" applyAlignment="1">
      <alignment horizontal="center"/>
    </xf>
    <xf numFmtId="0" fontId="29" fillId="0" borderId="1" xfId="2" applyBorder="1"/>
    <xf numFmtId="0" fontId="2" fillId="0" borderId="0" xfId="3"/>
    <xf numFmtId="0" fontId="2" fillId="0" borderId="0" xfId="3" applyAlignment="1">
      <alignment horizontal="center"/>
    </xf>
    <xf numFmtId="0" fontId="4" fillId="0" borderId="4" xfId="1" applyFont="1" applyBorder="1"/>
    <xf numFmtId="0" fontId="4" fillId="0" borderId="6" xfId="1" applyFont="1" applyBorder="1"/>
    <xf numFmtId="0" fontId="6" fillId="0" borderId="6" xfId="1" applyFont="1" applyBorder="1"/>
    <xf numFmtId="0" fontId="4" fillId="0" borderId="8" xfId="1" applyFont="1" applyBorder="1"/>
    <xf numFmtId="0" fontId="0" fillId="4" borderId="15" xfId="1" applyFont="1" applyFill="1" applyBorder="1" applyAlignment="1">
      <alignment horizontal="center"/>
    </xf>
    <xf numFmtId="0" fontId="0" fillId="4" borderId="10" xfId="1" applyFont="1" applyFill="1" applyBorder="1" applyAlignment="1">
      <alignment horizontal="center"/>
    </xf>
    <xf numFmtId="0" fontId="0" fillId="0" borderId="6" xfId="1" applyFont="1" applyBorder="1" applyAlignment="1">
      <alignment horizontal="left"/>
    </xf>
    <xf numFmtId="0" fontId="0" fillId="0" borderId="1" xfId="1" applyFont="1" applyBorder="1" applyAlignment="1">
      <alignment horizontal="center"/>
    </xf>
    <xf numFmtId="49" fontId="0" fillId="0" borderId="16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6" xfId="1" applyFont="1" applyBorder="1"/>
    <xf numFmtId="0" fontId="1" fillId="10" borderId="17" xfId="1" applyFont="1" applyFill="1" applyBorder="1" applyAlignment="1">
      <alignment horizontal="center"/>
    </xf>
    <xf numFmtId="0" fontId="4" fillId="10" borderId="16" xfId="1" applyFont="1" applyFill="1" applyBorder="1" applyAlignment="1">
      <alignment horizontal="center"/>
    </xf>
    <xf numFmtId="165" fontId="1" fillId="0" borderId="51" xfId="1" applyNumberFormat="1" applyFont="1" applyBorder="1" applyAlignment="1">
      <alignment horizontal="center"/>
    </xf>
    <xf numFmtId="0" fontId="0" fillId="0" borderId="6" xfId="3" applyFont="1" applyBorder="1"/>
    <xf numFmtId="0" fontId="0" fillId="0" borderId="18" xfId="1" applyFont="1" applyBorder="1" applyAlignment="1">
      <alignment horizontal="left"/>
    </xf>
    <xf numFmtId="0" fontId="0" fillId="0" borderId="19" xfId="1" applyFont="1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0" fillId="0" borderId="20" xfId="1" applyFont="1" applyBorder="1" applyAlignment="1">
      <alignment horizontal="center"/>
    </xf>
    <xf numFmtId="0" fontId="0" fillId="0" borderId="4" xfId="1" applyFont="1" applyBorder="1"/>
    <xf numFmtId="0" fontId="0" fillId="0" borderId="2" xfId="1" applyFont="1" applyBorder="1" applyAlignment="1">
      <alignment horizontal="center"/>
    </xf>
    <xf numFmtId="49" fontId="0" fillId="0" borderId="22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0" fillId="0" borderId="22" xfId="1" applyFont="1" applyBorder="1" applyAlignment="1">
      <alignment horizontal="center"/>
    </xf>
    <xf numFmtId="0" fontId="29" fillId="0" borderId="52" xfId="1" applyFont="1" applyBorder="1" applyAlignment="1">
      <alignment horizontal="left"/>
    </xf>
    <xf numFmtId="0" fontId="29" fillId="0" borderId="53" xfId="1" applyFont="1" applyBorder="1" applyAlignment="1">
      <alignment horizontal="center"/>
    </xf>
    <xf numFmtId="49" fontId="29" fillId="0" borderId="54" xfId="1" applyNumberFormat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29" fillId="0" borderId="54" xfId="1" applyFont="1" applyBorder="1" applyAlignment="1">
      <alignment horizontal="center"/>
    </xf>
    <xf numFmtId="0" fontId="5" fillId="3" borderId="25" xfId="1" applyFont="1" applyFill="1" applyBorder="1" applyAlignment="1">
      <alignment horizontal="left"/>
    </xf>
    <xf numFmtId="0" fontId="8" fillId="3" borderId="26" xfId="1" applyFont="1" applyFill="1" applyBorder="1" applyAlignment="1">
      <alignment horizontal="center"/>
    </xf>
    <xf numFmtId="49" fontId="5" fillId="3" borderId="27" xfId="1" applyNumberFormat="1" applyFont="1" applyFill="1" applyBorder="1" applyAlignment="1">
      <alignment horizontal="center"/>
    </xf>
    <xf numFmtId="0" fontId="5" fillId="3" borderId="28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164" fontId="5" fillId="3" borderId="29" xfId="1" applyNumberFormat="1" applyFont="1" applyFill="1" applyBorder="1" applyAlignment="1">
      <alignment horizontal="left"/>
    </xf>
    <xf numFmtId="0" fontId="7" fillId="3" borderId="8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0" fillId="4" borderId="8" xfId="1" applyFont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0" fillId="5" borderId="6" xfId="1" applyFont="1" applyFill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0" fontId="0" fillId="5" borderId="5" xfId="1" applyFont="1" applyFill="1" applyBorder="1" applyAlignment="1">
      <alignment horizontal="center"/>
    </xf>
    <xf numFmtId="166" fontId="1" fillId="10" borderId="51" xfId="1" applyNumberFormat="1" applyFont="1" applyFill="1" applyBorder="1" applyAlignment="1">
      <alignment horizontal="center"/>
    </xf>
    <xf numFmtId="166" fontId="1" fillId="6" borderId="17" xfId="1" applyNumberFormat="1" applyFont="1" applyFill="1" applyBorder="1" applyAlignment="1">
      <alignment horizontal="center"/>
    </xf>
    <xf numFmtId="0" fontId="1" fillId="6" borderId="16" xfId="1" applyFont="1" applyFill="1" applyBorder="1" applyAlignment="1">
      <alignment horizontal="center"/>
    </xf>
    <xf numFmtId="166" fontId="1" fillId="0" borderId="51" xfId="1" applyNumberFormat="1" applyFont="1" applyBorder="1" applyAlignment="1">
      <alignment horizontal="center"/>
    </xf>
    <xf numFmtId="2" fontId="1" fillId="11" borderId="4" xfId="1" applyNumberFormat="1" applyFont="1" applyFill="1" applyBorder="1" applyAlignment="1">
      <alignment horizontal="center"/>
    </xf>
    <xf numFmtId="0" fontId="11" fillId="11" borderId="16" xfId="1" applyFont="1" applyFill="1" applyBorder="1" applyAlignment="1">
      <alignment horizontal="center"/>
    </xf>
    <xf numFmtId="2" fontId="1" fillId="0" borderId="5" xfId="1" applyNumberFormat="1" applyFont="1" applyBorder="1" applyAlignment="1">
      <alignment horizontal="center"/>
    </xf>
    <xf numFmtId="2" fontId="1" fillId="8" borderId="4" xfId="1" applyNumberFormat="1" applyFont="1" applyFill="1" applyBorder="1" applyAlignment="1">
      <alignment horizontal="center"/>
    </xf>
    <xf numFmtId="0" fontId="11" fillId="8" borderId="16" xfId="1" applyFont="1" applyFill="1" applyBorder="1" applyAlignment="1">
      <alignment horizontal="center"/>
    </xf>
    <xf numFmtId="0" fontId="1" fillId="0" borderId="16" xfId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0" fontId="0" fillId="5" borderId="18" xfId="1" applyFont="1" applyFill="1" applyBorder="1" applyAlignment="1">
      <alignment horizontal="center"/>
    </xf>
    <xf numFmtId="2" fontId="0" fillId="5" borderId="19" xfId="1" applyNumberFormat="1" applyFont="1" applyFill="1" applyBorder="1" applyAlignment="1">
      <alignment horizontal="center"/>
    </xf>
    <xf numFmtId="0" fontId="0" fillId="5" borderId="32" xfId="1" applyFont="1" applyFill="1" applyBorder="1" applyAlignment="1">
      <alignment horizontal="center"/>
    </xf>
    <xf numFmtId="2" fontId="1" fillId="0" borderId="32" xfId="1" applyNumberFormat="1" applyFont="1" applyBorder="1" applyAlignment="1">
      <alignment horizontal="center"/>
    </xf>
    <xf numFmtId="2" fontId="1" fillId="0" borderId="33" xfId="1" applyNumberFormat="1" applyFont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2" fontId="0" fillId="5" borderId="2" xfId="1" applyNumberFormat="1" applyFont="1" applyFill="1" applyBorder="1" applyAlignment="1">
      <alignment horizontal="center"/>
    </xf>
    <xf numFmtId="0" fontId="29" fillId="5" borderId="52" xfId="1" applyFont="1" applyFill="1" applyBorder="1" applyAlignment="1">
      <alignment horizontal="center"/>
    </xf>
    <xf numFmtId="2" fontId="29" fillId="5" borderId="53" xfId="1" applyNumberFormat="1" applyFont="1" applyFill="1" applyBorder="1" applyAlignment="1">
      <alignment horizontal="center"/>
    </xf>
    <xf numFmtId="0" fontId="29" fillId="5" borderId="56" xfId="1" applyFont="1" applyFill="1" applyBorder="1" applyAlignment="1">
      <alignment horizontal="center"/>
    </xf>
    <xf numFmtId="2" fontId="1" fillId="0" borderId="56" xfId="1" applyNumberFormat="1" applyFont="1" applyBorder="1" applyAlignment="1">
      <alignment horizontal="center"/>
    </xf>
    <xf numFmtId="2" fontId="1" fillId="0" borderId="57" xfId="1" applyNumberFormat="1" applyFont="1" applyBorder="1" applyAlignment="1">
      <alignment horizontal="center"/>
    </xf>
    <xf numFmtId="0" fontId="29" fillId="0" borderId="49" xfId="1" applyFont="1" applyBorder="1" applyAlignment="1">
      <alignment horizontal="left"/>
    </xf>
    <xf numFmtId="165" fontId="1" fillId="6" borderId="51" xfId="1" applyNumberFormat="1" applyFont="1" applyFill="1" applyBorder="1" applyAlignment="1">
      <alignment horizontal="center"/>
    </xf>
    <xf numFmtId="166" fontId="1" fillId="6" borderId="51" xfId="1" applyNumberFormat="1" applyFont="1" applyFill="1" applyBorder="1" applyAlignment="1">
      <alignment horizontal="center"/>
    </xf>
    <xf numFmtId="0" fontId="12" fillId="0" borderId="4" xfId="1" applyFont="1" applyBorder="1"/>
    <xf numFmtId="0" fontId="12" fillId="0" borderId="6" xfId="1" applyFont="1" applyBorder="1"/>
    <xf numFmtId="0" fontId="14" fillId="0" borderId="6" xfId="1" applyFont="1" applyBorder="1"/>
    <xf numFmtId="0" fontId="12" fillId="0" borderId="8" xfId="1" applyFont="1" applyBorder="1"/>
    <xf numFmtId="0" fontId="19" fillId="4" borderId="15" xfId="1" applyFont="1" applyFill="1" applyBorder="1" applyAlignment="1">
      <alignment horizontal="center"/>
    </xf>
    <xf numFmtId="0" fontId="19" fillId="4" borderId="10" xfId="1" applyFont="1" applyFill="1" applyBorder="1" applyAlignment="1">
      <alignment horizontal="center"/>
    </xf>
    <xf numFmtId="0" fontId="0" fillId="0" borderId="4" xfId="1" applyFont="1" applyBorder="1" applyAlignment="1">
      <alignment horizontal="left"/>
    </xf>
    <xf numFmtId="0" fontId="1" fillId="6" borderId="17" xfId="1" applyFont="1" applyFill="1" applyBorder="1" applyAlignment="1">
      <alignment horizontal="center"/>
    </xf>
    <xf numFmtId="0" fontId="0" fillId="0" borderId="34" xfId="1" applyFont="1" applyBorder="1" applyAlignment="1">
      <alignment horizontal="left"/>
    </xf>
    <xf numFmtId="0" fontId="0" fillId="0" borderId="35" xfId="1" applyFont="1" applyBorder="1" applyAlignment="1">
      <alignment horizontal="center"/>
    </xf>
    <xf numFmtId="49" fontId="0" fillId="0" borderId="36" xfId="1" applyNumberFormat="1" applyFont="1" applyBorder="1" applyAlignment="1">
      <alignment horizontal="center"/>
    </xf>
    <xf numFmtId="0" fontId="1" fillId="0" borderId="37" xfId="1" applyFont="1" applyBorder="1" applyAlignment="1">
      <alignment horizontal="center"/>
    </xf>
    <xf numFmtId="0" fontId="13" fillId="3" borderId="25" xfId="1" applyFont="1" applyFill="1" applyBorder="1" applyAlignment="1">
      <alignment horizontal="left"/>
    </xf>
    <xf numFmtId="0" fontId="20" fillId="3" borderId="26" xfId="1" applyFont="1" applyFill="1" applyBorder="1" applyAlignment="1">
      <alignment horizontal="center"/>
    </xf>
    <xf numFmtId="49" fontId="13" fillId="3" borderId="27" xfId="1" applyNumberFormat="1" applyFont="1" applyFill="1" applyBorder="1" applyAlignment="1">
      <alignment horizontal="center"/>
    </xf>
    <xf numFmtId="0" fontId="13" fillId="3" borderId="28" xfId="1" applyFont="1" applyFill="1" applyBorder="1" applyAlignment="1">
      <alignment horizontal="left"/>
    </xf>
    <xf numFmtId="0" fontId="16" fillId="3" borderId="6" xfId="1" applyFont="1" applyFill="1" applyBorder="1" applyAlignment="1">
      <alignment horizontal="center"/>
    </xf>
    <xf numFmtId="0" fontId="13" fillId="3" borderId="16" xfId="1" applyFont="1" applyFill="1" applyBorder="1" applyAlignment="1">
      <alignment horizontal="center"/>
    </xf>
    <xf numFmtId="164" fontId="13" fillId="3" borderId="29" xfId="1" applyNumberFormat="1" applyFont="1" applyFill="1" applyBorder="1" applyAlignment="1">
      <alignment horizontal="left"/>
    </xf>
    <xf numFmtId="0" fontId="16" fillId="3" borderId="8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9" fillId="4" borderId="8" xfId="1" applyFont="1" applyFill="1" applyBorder="1" applyAlignment="1">
      <alignment horizontal="center"/>
    </xf>
    <xf numFmtId="0" fontId="19" fillId="4" borderId="9" xfId="1" applyFont="1" applyFill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" fillId="6" borderId="51" xfId="1" applyFont="1" applyFill="1" applyBorder="1" applyAlignment="1">
      <alignment horizontal="center"/>
    </xf>
    <xf numFmtId="2" fontId="1" fillId="2" borderId="4" xfId="1" applyNumberFormat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0" fontId="0" fillId="5" borderId="34" xfId="1" applyFont="1" applyFill="1" applyBorder="1" applyAlignment="1">
      <alignment horizontal="center"/>
    </xf>
    <xf numFmtId="2" fontId="0" fillId="5" borderId="35" xfId="1" applyNumberFormat="1" applyFont="1" applyFill="1" applyBorder="1" applyAlignment="1">
      <alignment horizontal="center"/>
    </xf>
    <xf numFmtId="0" fontId="0" fillId="5" borderId="38" xfId="1" applyFont="1" applyFill="1" applyBorder="1" applyAlignment="1">
      <alignment horizontal="center"/>
    </xf>
    <xf numFmtId="2" fontId="1" fillId="0" borderId="38" xfId="1" applyNumberFormat="1" applyFont="1" applyBorder="1" applyAlignment="1">
      <alignment horizontal="center"/>
    </xf>
    <xf numFmtId="2" fontId="1" fillId="0" borderId="39" xfId="1" applyNumberFormat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0" fillId="6" borderId="17" xfId="1" applyFont="1" applyFill="1" applyBorder="1" applyAlignment="1">
      <alignment horizontal="center"/>
    </xf>
    <xf numFmtId="0" fontId="0" fillId="0" borderId="8" xfId="1" applyFont="1" applyBorder="1" applyAlignment="1">
      <alignment horizontal="left"/>
    </xf>
    <xf numFmtId="0" fontId="0" fillId="0" borderId="9" xfId="1" applyFont="1" applyBorder="1" applyAlignment="1">
      <alignment horizontal="center"/>
    </xf>
    <xf numFmtId="49" fontId="0" fillId="0" borderId="10" xfId="1" applyNumberFormat="1" applyFont="1" applyBorder="1" applyAlignment="1">
      <alignment horizontal="center"/>
    </xf>
    <xf numFmtId="0" fontId="0" fillId="0" borderId="24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0" fillId="6" borderId="7" xfId="1" applyFont="1" applyFill="1" applyBorder="1" applyAlignment="1">
      <alignment horizontal="center"/>
    </xf>
    <xf numFmtId="2" fontId="1" fillId="6" borderId="4" xfId="1" applyNumberFormat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0" fillId="0" borderId="8" xfId="1" applyFont="1" applyBorder="1" applyAlignment="1">
      <alignment horizontal="center"/>
    </xf>
    <xf numFmtId="2" fontId="0" fillId="0" borderId="9" xfId="1" applyNumberFormat="1" applyFont="1" applyBorder="1" applyAlignment="1">
      <alignment horizontal="center"/>
    </xf>
    <xf numFmtId="0" fontId="0" fillId="0" borderId="15" xfId="1" applyFont="1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1" fillId="0" borderId="8" xfId="1" applyNumberFormat="1" applyFont="1" applyBorder="1" applyAlignment="1">
      <alignment horizontal="center"/>
    </xf>
    <xf numFmtId="0" fontId="0" fillId="9" borderId="6" xfId="1" applyFont="1" applyFill="1" applyBorder="1" applyAlignment="1">
      <alignment horizontal="left"/>
    </xf>
    <xf numFmtId="0" fontId="0" fillId="9" borderId="1" xfId="1" applyFont="1" applyFill="1" applyBorder="1" applyAlignment="1">
      <alignment horizontal="center"/>
    </xf>
    <xf numFmtId="49" fontId="0" fillId="9" borderId="16" xfId="1" applyNumberFormat="1" applyFont="1" applyFill="1" applyBorder="1" applyAlignment="1">
      <alignment horizontal="center"/>
    </xf>
    <xf numFmtId="0" fontId="0" fillId="9" borderId="17" xfId="1" applyFont="1" applyFill="1" applyBorder="1" applyAlignment="1">
      <alignment horizontal="center"/>
    </xf>
    <xf numFmtId="0" fontId="0" fillId="9" borderId="16" xfId="1" applyFont="1" applyFill="1" applyBorder="1" applyAlignment="1">
      <alignment horizontal="center"/>
    </xf>
    <xf numFmtId="0" fontId="0" fillId="3" borderId="6" xfId="3" applyFont="1" applyFill="1" applyBorder="1"/>
    <xf numFmtId="0" fontId="0" fillId="0" borderId="4" xfId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6" borderId="5" xfId="1" applyNumberFormat="1" applyFont="1" applyFill="1" applyBorder="1" applyAlignment="1">
      <alignment horizontal="center"/>
    </xf>
    <xf numFmtId="2" fontId="1" fillId="6" borderId="5" xfId="1" applyNumberFormat="1" applyFont="1" applyFill="1" applyBorder="1" applyAlignment="1">
      <alignment horizontal="center"/>
    </xf>
    <xf numFmtId="2" fontId="1" fillId="12" borderId="4" xfId="1" applyNumberFormat="1" applyFont="1" applyFill="1" applyBorder="1" applyAlignment="1">
      <alignment horizontal="center"/>
    </xf>
    <xf numFmtId="0" fontId="11" fillId="12" borderId="16" xfId="1" applyFont="1" applyFill="1" applyBorder="1" applyAlignment="1">
      <alignment horizontal="center"/>
    </xf>
    <xf numFmtId="0" fontId="0" fillId="9" borderId="6" xfId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0" fontId="0" fillId="9" borderId="5" xfId="1" applyFont="1" applyFill="1" applyBorder="1" applyAlignment="1">
      <alignment horizontal="center"/>
    </xf>
    <xf numFmtId="2" fontId="0" fillId="9" borderId="5" xfId="1" applyNumberFormat="1" applyFont="1" applyFill="1" applyBorder="1" applyAlignment="1">
      <alignment horizontal="center"/>
    </xf>
    <xf numFmtId="2" fontId="1" fillId="9" borderId="4" xfId="1" applyNumberFormat="1" applyFont="1" applyFill="1" applyBorder="1" applyAlignment="1">
      <alignment horizontal="center"/>
    </xf>
    <xf numFmtId="0" fontId="11" fillId="9" borderId="16" xfId="1" applyFont="1" applyFill="1" applyBorder="1" applyAlignment="1">
      <alignment horizontal="center"/>
    </xf>
    <xf numFmtId="0" fontId="0" fillId="0" borderId="40" xfId="1" applyFont="1" applyBorder="1" applyAlignment="1">
      <alignment horizontal="center"/>
    </xf>
    <xf numFmtId="0" fontId="0" fillId="0" borderId="41" xfId="1" applyFont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2" fontId="0" fillId="4" borderId="2" xfId="1" applyNumberFormat="1" applyFont="1" applyFill="1" applyBorder="1" applyAlignment="1">
      <alignment horizontal="center"/>
    </xf>
    <xf numFmtId="0" fontId="0" fillId="6" borderId="41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0" borderId="42" xfId="1" applyFont="1" applyBorder="1" applyAlignment="1">
      <alignment horizontal="center"/>
    </xf>
    <xf numFmtId="2" fontId="0" fillId="4" borderId="9" xfId="1" applyNumberFormat="1" applyFont="1" applyFill="1" applyBorder="1" applyAlignment="1">
      <alignment horizontal="center"/>
    </xf>
    <xf numFmtId="0" fontId="17" fillId="0" borderId="44" xfId="1" applyFont="1" applyBorder="1" applyAlignment="1">
      <alignment horizontal="center"/>
    </xf>
    <xf numFmtId="0" fontId="0" fillId="4" borderId="5" xfId="1" applyFont="1" applyFill="1" applyBorder="1" applyAlignment="1">
      <alignment horizontal="center"/>
    </xf>
    <xf numFmtId="2" fontId="0" fillId="0" borderId="22" xfId="1" applyNumberFormat="1" applyFont="1" applyBorder="1" applyAlignment="1">
      <alignment horizontal="center"/>
    </xf>
    <xf numFmtId="2" fontId="0" fillId="0" borderId="16" xfId="1" applyNumberFormat="1" applyFont="1" applyBorder="1" applyAlignment="1">
      <alignment horizontal="center"/>
    </xf>
    <xf numFmtId="2" fontId="0" fillId="6" borderId="22" xfId="1" applyNumberFormat="1" applyFont="1" applyFill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0" fontId="11" fillId="6" borderId="22" xfId="1" applyFont="1" applyFill="1" applyBorder="1" applyAlignment="1">
      <alignment horizontal="center"/>
    </xf>
    <xf numFmtId="0" fontId="0" fillId="6" borderId="16" xfId="1" applyFont="1" applyFill="1" applyBorder="1" applyAlignment="1">
      <alignment horizontal="center"/>
    </xf>
    <xf numFmtId="0" fontId="23" fillId="0" borderId="41" xfId="3" applyFont="1" applyBorder="1" applyAlignment="1">
      <alignment horizontal="center"/>
    </xf>
    <xf numFmtId="0" fontId="24" fillId="0" borderId="2" xfId="1" applyBorder="1" applyAlignment="1">
      <alignment horizontal="center"/>
    </xf>
    <xf numFmtId="49" fontId="24" fillId="0" borderId="22" xfId="1" applyNumberFormat="1" applyBorder="1" applyAlignment="1">
      <alignment horizontal="center"/>
    </xf>
    <xf numFmtId="0" fontId="24" fillId="6" borderId="40" xfId="1" applyFill="1" applyBorder="1" applyAlignment="1">
      <alignment horizontal="center"/>
    </xf>
    <xf numFmtId="0" fontId="24" fillId="0" borderId="40" xfId="1" applyBorder="1" applyAlignment="1">
      <alignment horizontal="center"/>
    </xf>
    <xf numFmtId="0" fontId="24" fillId="4" borderId="4" xfId="1" applyFill="1" applyBorder="1" applyAlignment="1">
      <alignment horizontal="center"/>
    </xf>
    <xf numFmtId="2" fontId="24" fillId="4" borderId="2" xfId="1" applyNumberFormat="1" applyFill="1" applyBorder="1" applyAlignment="1">
      <alignment horizontal="center"/>
    </xf>
    <xf numFmtId="0" fontId="24" fillId="0" borderId="1" xfId="1" applyBorder="1" applyAlignment="1">
      <alignment horizontal="center"/>
    </xf>
    <xf numFmtId="49" fontId="24" fillId="0" borderId="16" xfId="1" applyNumberFormat="1" applyBorder="1" applyAlignment="1">
      <alignment horizontal="center"/>
    </xf>
    <xf numFmtId="0" fontId="24" fillId="0" borderId="41" xfId="1" applyBorder="1" applyAlignment="1">
      <alignment horizontal="center"/>
    </xf>
    <xf numFmtId="0" fontId="24" fillId="4" borderId="6" xfId="1" applyFill="1" applyBorder="1" applyAlignment="1">
      <alignment horizontal="center"/>
    </xf>
    <xf numFmtId="2" fontId="24" fillId="4" borderId="1" xfId="1" applyNumberFormat="1" applyFill="1" applyBorder="1" applyAlignment="1">
      <alignment horizontal="center"/>
    </xf>
    <xf numFmtId="0" fontId="2" fillId="0" borderId="41" xfId="3" applyBorder="1" applyAlignment="1">
      <alignment horizontal="center"/>
    </xf>
    <xf numFmtId="0" fontId="24" fillId="6" borderId="41" xfId="1" applyFill="1" applyBorder="1" applyAlignment="1">
      <alignment horizontal="center"/>
    </xf>
    <xf numFmtId="0" fontId="24" fillId="0" borderId="6" xfId="1" applyBorder="1"/>
    <xf numFmtId="49" fontId="0" fillId="0" borderId="1" xfId="3" applyNumberFormat="1" applyFont="1" applyBorder="1" applyAlignment="1">
      <alignment horizontal="center"/>
    </xf>
    <xf numFmtId="0" fontId="24" fillId="0" borderId="9" xfId="1" applyBorder="1" applyAlignment="1">
      <alignment horizontal="center"/>
    </xf>
    <xf numFmtId="49" fontId="24" fillId="0" borderId="10" xfId="1" applyNumberFormat="1" applyBorder="1" applyAlignment="1">
      <alignment horizontal="center"/>
    </xf>
    <xf numFmtId="0" fontId="24" fillId="0" borderId="42" xfId="1" applyBorder="1" applyAlignment="1">
      <alignment horizontal="center"/>
    </xf>
    <xf numFmtId="0" fontId="24" fillId="4" borderId="8" xfId="1" applyFill="1" applyBorder="1" applyAlignment="1">
      <alignment horizontal="center"/>
    </xf>
    <xf numFmtId="2" fontId="24" fillId="4" borderId="9" xfId="1" applyNumberFormat="1" applyFill="1" applyBorder="1" applyAlignment="1">
      <alignment horizontal="center"/>
    </xf>
    <xf numFmtId="0" fontId="24" fillId="4" borderId="5" xfId="1" applyFill="1" applyBorder="1" applyAlignment="1">
      <alignment horizontal="center"/>
    </xf>
    <xf numFmtId="2" fontId="24" fillId="6" borderId="22" xfId="1" applyNumberFormat="1" applyFill="1" applyBorder="1" applyAlignment="1">
      <alignment horizontal="center"/>
    </xf>
    <xf numFmtId="2" fontId="25" fillId="6" borderId="4" xfId="1" applyNumberFormat="1" applyFont="1" applyFill="1" applyBorder="1" applyAlignment="1">
      <alignment horizontal="center"/>
    </xf>
    <xf numFmtId="0" fontId="26" fillId="6" borderId="22" xfId="1" applyFont="1" applyFill="1" applyBorder="1" applyAlignment="1">
      <alignment horizontal="center"/>
    </xf>
    <xf numFmtId="2" fontId="24" fillId="0" borderId="22" xfId="1" applyNumberFormat="1" applyBorder="1" applyAlignment="1">
      <alignment horizontal="center"/>
    </xf>
    <xf numFmtId="2" fontId="25" fillId="2" borderId="4" xfId="1" applyNumberFormat="1" applyFont="1" applyFill="1" applyBorder="1" applyAlignment="1">
      <alignment horizontal="center"/>
    </xf>
    <xf numFmtId="0" fontId="26" fillId="2" borderId="16" xfId="1" applyFont="1" applyFill="1" applyBorder="1" applyAlignment="1">
      <alignment horizontal="center"/>
    </xf>
    <xf numFmtId="2" fontId="25" fillId="8" borderId="4" xfId="1" applyNumberFormat="1" applyFont="1" applyFill="1" applyBorder="1" applyAlignment="1">
      <alignment horizontal="center"/>
    </xf>
    <xf numFmtId="0" fontId="26" fillId="8" borderId="16" xfId="1" applyFont="1" applyFill="1" applyBorder="1" applyAlignment="1">
      <alignment horizontal="center"/>
    </xf>
    <xf numFmtId="2" fontId="25" fillId="0" borderId="4" xfId="1" applyNumberFormat="1" applyFont="1" applyBorder="1" applyAlignment="1">
      <alignment horizontal="center"/>
    </xf>
    <xf numFmtId="0" fontId="27" fillId="0" borderId="16" xfId="1" applyFont="1" applyBorder="1" applyAlignment="1">
      <alignment horizontal="center"/>
    </xf>
    <xf numFmtId="0" fontId="26" fillId="0" borderId="16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4" fillId="4" borderId="15" xfId="1" applyFill="1" applyBorder="1" applyAlignment="1">
      <alignment horizontal="center"/>
    </xf>
    <xf numFmtId="2" fontId="24" fillId="0" borderId="10" xfId="1" applyNumberFormat="1" applyBorder="1" applyAlignment="1">
      <alignment horizontal="center"/>
    </xf>
    <xf numFmtId="2" fontId="25" fillId="0" borderId="8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0" fillId="0" borderId="3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 wrapText="1"/>
    </xf>
    <xf numFmtId="0" fontId="29" fillId="0" borderId="40" xfId="2" applyBorder="1" applyAlignment="1">
      <alignment horizontal="left"/>
    </xf>
    <xf numFmtId="0" fontId="29" fillId="0" borderId="45" xfId="2" applyBorder="1" applyAlignment="1">
      <alignment horizontal="center"/>
    </xf>
    <xf numFmtId="0" fontId="29" fillId="0" borderId="2" xfId="2" applyBorder="1" applyAlignment="1">
      <alignment horizontal="center"/>
    </xf>
    <xf numFmtId="0" fontId="29" fillId="0" borderId="41" xfId="2" applyBorder="1" applyAlignment="1">
      <alignment horizontal="left"/>
    </xf>
    <xf numFmtId="0" fontId="29" fillId="0" borderId="46" xfId="2" applyBorder="1" applyAlignment="1">
      <alignment horizontal="center"/>
    </xf>
    <xf numFmtId="0" fontId="29" fillId="0" borderId="41" xfId="2" applyBorder="1" applyAlignment="1">
      <alignment horizontal="center"/>
    </xf>
    <xf numFmtId="0" fontId="29" fillId="0" borderId="42" xfId="2" applyBorder="1" applyAlignment="1">
      <alignment horizontal="center"/>
    </xf>
    <xf numFmtId="0" fontId="29" fillId="0" borderId="44" xfId="2" applyBorder="1" applyAlignment="1">
      <alignment horizontal="center"/>
    </xf>
    <xf numFmtId="0" fontId="29" fillId="0" borderId="9" xfId="2" applyBorder="1" applyAlignment="1">
      <alignment horizontal="center"/>
    </xf>
    <xf numFmtId="0" fontId="0" fillId="2" borderId="47" xfId="2" applyFont="1" applyFill="1" applyBorder="1" applyAlignment="1">
      <alignment horizontal="center" vertical="center" wrapText="1" shrinkToFit="1"/>
    </xf>
    <xf numFmtId="0" fontId="0" fillId="0" borderId="11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/>
    </xf>
    <xf numFmtId="0" fontId="0" fillId="0" borderId="30" xfId="2" applyFont="1" applyBorder="1" applyAlignment="1">
      <alignment horizontal="center" vertical="center"/>
    </xf>
    <xf numFmtId="0" fontId="29" fillId="2" borderId="5" xfId="2" applyFill="1" applyBorder="1" applyAlignment="1">
      <alignment horizontal="center"/>
    </xf>
    <xf numFmtId="0" fontId="0" fillId="0" borderId="4" xfId="2" applyFont="1" applyBorder="1" applyAlignment="1">
      <alignment horizontal="center"/>
    </xf>
    <xf numFmtId="2" fontId="29" fillId="0" borderId="22" xfId="2" applyNumberFormat="1" applyBorder="1" applyAlignment="1">
      <alignment horizontal="center"/>
    </xf>
    <xf numFmtId="2" fontId="1" fillId="0" borderId="31" xfId="2" applyNumberFormat="1" applyFont="1" applyBorder="1"/>
    <xf numFmtId="0" fontId="29" fillId="2" borderId="7" xfId="2" applyFill="1" applyBorder="1" applyAlignment="1">
      <alignment horizontal="center"/>
    </xf>
    <xf numFmtId="0" fontId="0" fillId="0" borderId="6" xfId="2" applyFont="1" applyBorder="1" applyAlignment="1">
      <alignment horizontal="center"/>
    </xf>
    <xf numFmtId="2" fontId="29" fillId="0" borderId="16" xfId="2" applyNumberFormat="1" applyBorder="1" applyAlignment="1">
      <alignment horizontal="center"/>
    </xf>
    <xf numFmtId="2" fontId="1" fillId="0" borderId="29" xfId="2" applyNumberFormat="1" applyFont="1" applyBorder="1"/>
    <xf numFmtId="0" fontId="1" fillId="0" borderId="6" xfId="2" applyFont="1" applyBorder="1" applyAlignment="1">
      <alignment horizontal="center"/>
    </xf>
    <xf numFmtId="0" fontId="29" fillId="0" borderId="16" xfId="2" applyBorder="1" applyAlignment="1">
      <alignment horizontal="center"/>
    </xf>
    <xf numFmtId="0" fontId="29" fillId="0" borderId="29" xfId="2" applyBorder="1"/>
    <xf numFmtId="0" fontId="29" fillId="2" borderId="15" xfId="2" applyFill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9" fillId="0" borderId="10" xfId="2" applyBorder="1" applyAlignment="1">
      <alignment horizontal="center"/>
    </xf>
    <xf numFmtId="0" fontId="29" fillId="0" borderId="48" xfId="2" applyBorder="1"/>
    <xf numFmtId="0" fontId="0" fillId="7" borderId="4" xfId="1" applyFont="1" applyFill="1" applyBorder="1" applyAlignment="1">
      <alignment horizontal="center"/>
    </xf>
    <xf numFmtId="2" fontId="0" fillId="7" borderId="2" xfId="1" applyNumberFormat="1" applyFont="1" applyFill="1" applyBorder="1" applyAlignment="1">
      <alignment horizontal="center"/>
    </xf>
    <xf numFmtId="0" fontId="0" fillId="7" borderId="6" xfId="1" applyFon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/>
    </xf>
    <xf numFmtId="0" fontId="0" fillId="7" borderId="8" xfId="1" applyFont="1" applyFill="1" applyBorder="1" applyAlignment="1">
      <alignment horizontal="center"/>
    </xf>
    <xf numFmtId="2" fontId="0" fillId="7" borderId="9" xfId="1" applyNumberFormat="1" applyFont="1" applyFill="1" applyBorder="1" applyAlignment="1">
      <alignment horizontal="center"/>
    </xf>
    <xf numFmtId="0" fontId="0" fillId="7" borderId="5" xfId="1" applyFont="1" applyFill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0" fillId="7" borderId="15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3" fillId="3" borderId="5" xfId="1" applyFont="1" applyFill="1" applyBorder="1" applyAlignment="1">
      <alignment horizontal="left"/>
    </xf>
    <xf numFmtId="0" fontId="13" fillId="3" borderId="7" xfId="1" applyFont="1" applyFill="1" applyBorder="1" applyAlignment="1">
      <alignment horizontal="left"/>
    </xf>
    <xf numFmtId="164" fontId="13" fillId="3" borderId="7" xfId="1" applyNumberFormat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3" fillId="3" borderId="4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top" wrapText="1"/>
    </xf>
    <xf numFmtId="0" fontId="22" fillId="3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center" vertical="center"/>
    </xf>
    <xf numFmtId="0" fontId="13" fillId="3" borderId="9" xfId="1" applyFont="1" applyFill="1" applyBorder="1" applyAlignment="1">
      <alignment horizontal="left"/>
    </xf>
    <xf numFmtId="0" fontId="16" fillId="3" borderId="10" xfId="1" applyFont="1" applyFill="1" applyBorder="1" applyAlignment="1">
      <alignment horizontal="left"/>
    </xf>
    <xf numFmtId="0" fontId="13" fillId="3" borderId="30" xfId="1" applyFont="1" applyFill="1" applyBorder="1" applyAlignment="1">
      <alignment horizontal="center"/>
    </xf>
    <xf numFmtId="0" fontId="22" fillId="3" borderId="31" xfId="1" applyFont="1" applyFill="1" applyBorder="1" applyAlignment="1">
      <alignment horizontal="center"/>
    </xf>
    <xf numFmtId="0" fontId="15" fillId="3" borderId="7" xfId="1" applyFont="1" applyFill="1" applyBorder="1"/>
    <xf numFmtId="0" fontId="5" fillId="3" borderId="5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164" fontId="5" fillId="3" borderId="7" xfId="1" applyNumberFormat="1" applyFont="1" applyFill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 vertical="top" wrapText="1"/>
    </xf>
    <xf numFmtId="0" fontId="10" fillId="3" borderId="31" xfId="1" applyFont="1" applyFill="1" applyBorder="1" applyAlignment="1">
      <alignment horizontal="center"/>
    </xf>
    <xf numFmtId="0" fontId="0" fillId="0" borderId="14" xfId="1" applyFont="1" applyBorder="1" applyAlignment="1">
      <alignment horizontal="center" vertical="center"/>
    </xf>
    <xf numFmtId="0" fontId="5" fillId="3" borderId="7" xfId="1" applyFont="1" applyFill="1" applyBorder="1"/>
    <xf numFmtId="0" fontId="1" fillId="0" borderId="14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/>
    </xf>
    <xf numFmtId="0" fontId="7" fillId="3" borderId="10" xfId="1" applyFont="1" applyFill="1" applyBorder="1" applyAlignment="1">
      <alignment horizontal="left"/>
    </xf>
    <xf numFmtId="0" fontId="4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/>
    </xf>
    <xf numFmtId="0" fontId="0" fillId="5" borderId="7" xfId="1" applyFont="1" applyFill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166" fontId="1" fillId="0" borderId="51" xfId="1" applyNumberFormat="1" applyFont="1" applyFill="1" applyBorder="1" applyAlignment="1">
      <alignment horizontal="center"/>
    </xf>
    <xf numFmtId="0" fontId="0" fillId="13" borderId="50" xfId="1" applyFont="1" applyFill="1" applyBorder="1" applyAlignment="1">
      <alignment horizontal="left"/>
    </xf>
    <xf numFmtId="0" fontId="29" fillId="13" borderId="1" xfId="2" applyFill="1" applyBorder="1" applyAlignment="1">
      <alignment horizontal="center"/>
    </xf>
    <xf numFmtId="0" fontId="0" fillId="13" borderId="1" xfId="2" applyFont="1" applyFill="1" applyBorder="1" applyAlignment="1">
      <alignment horizontal="center"/>
    </xf>
    <xf numFmtId="2" fontId="29" fillId="13" borderId="1" xfId="2" applyNumberFormat="1" applyFill="1" applyBorder="1" applyAlignment="1">
      <alignment horizontal="center"/>
    </xf>
    <xf numFmtId="2" fontId="1" fillId="13" borderId="1" xfId="2" applyNumberFormat="1" applyFont="1" applyFill="1" applyBorder="1"/>
    <xf numFmtId="0" fontId="0" fillId="13" borderId="50" xfId="3" applyFont="1" applyFill="1" applyBorder="1"/>
    <xf numFmtId="0" fontId="1" fillId="0" borderId="17" xfId="1" applyFont="1" applyFill="1" applyBorder="1" applyAlignment="1">
      <alignment horizontal="center"/>
    </xf>
    <xf numFmtId="0" fontId="0" fillId="0" borderId="16" xfId="1" applyFont="1" applyFill="1" applyBorder="1" applyAlignment="1">
      <alignment horizontal="center"/>
    </xf>
    <xf numFmtId="49" fontId="0" fillId="0" borderId="16" xfId="1" applyNumberFormat="1" applyFont="1" applyFill="1" applyBorder="1" applyAlignment="1">
      <alignment horizontal="center"/>
    </xf>
    <xf numFmtId="165" fontId="1" fillId="0" borderId="51" xfId="1" applyNumberFormat="1" applyFont="1" applyFill="1" applyBorder="1" applyAlignment="1">
      <alignment horizontal="center"/>
    </xf>
    <xf numFmtId="0" fontId="1" fillId="0" borderId="51" xfId="1" applyFont="1" applyFill="1" applyBorder="1" applyAlignment="1">
      <alignment horizontal="center"/>
    </xf>
    <xf numFmtId="165" fontId="1" fillId="0" borderId="17" xfId="1" applyNumberFormat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49" fontId="29" fillId="0" borderId="16" xfId="1" applyNumberFormat="1" applyFont="1" applyFill="1" applyBorder="1" applyAlignment="1">
      <alignment horizontal="center"/>
    </xf>
    <xf numFmtId="0" fontId="29" fillId="0" borderId="16" xfId="1" applyFont="1" applyFill="1" applyBorder="1" applyAlignment="1">
      <alignment horizontal="center"/>
    </xf>
    <xf numFmtId="0" fontId="8" fillId="6" borderId="16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165" fontId="1" fillId="6" borderId="17" xfId="1" applyNumberFormat="1" applyFont="1" applyFill="1" applyBorder="1" applyAlignment="1">
      <alignment horizontal="center"/>
    </xf>
    <xf numFmtId="0" fontId="31" fillId="0" borderId="16" xfId="1" applyFont="1" applyFill="1" applyBorder="1" applyAlignment="1">
      <alignment horizontal="center"/>
    </xf>
    <xf numFmtId="165" fontId="1" fillId="6" borderId="23" xfId="1" applyNumberFormat="1" applyFont="1" applyFill="1" applyBorder="1" applyAlignment="1">
      <alignment horizontal="center"/>
    </xf>
    <xf numFmtId="0" fontId="29" fillId="0" borderId="16" xfId="1" applyFont="1" applyBorder="1" applyAlignment="1">
      <alignment horizontal="center"/>
    </xf>
    <xf numFmtId="0" fontId="4" fillId="3" borderId="59" xfId="1" applyFont="1" applyFill="1" applyBorder="1" applyAlignment="1">
      <alignment horizontal="center" vertical="center"/>
    </xf>
    <xf numFmtId="0" fontId="4" fillId="3" borderId="60" xfId="1" applyFont="1" applyFill="1" applyBorder="1" applyAlignment="1">
      <alignment horizontal="center" vertical="center"/>
    </xf>
    <xf numFmtId="0" fontId="4" fillId="3" borderId="61" xfId="1" applyFont="1" applyFill="1" applyBorder="1" applyAlignment="1">
      <alignment horizontal="center" vertical="center"/>
    </xf>
    <xf numFmtId="0" fontId="0" fillId="0" borderId="62" xfId="1" applyFont="1" applyBorder="1"/>
    <xf numFmtId="0" fontId="1" fillId="6" borderId="63" xfId="1" applyFont="1" applyFill="1" applyBorder="1" applyAlignment="1">
      <alignment horizontal="center"/>
    </xf>
    <xf numFmtId="0" fontId="0" fillId="0" borderId="64" xfId="1" applyFont="1" applyBorder="1" applyAlignment="1">
      <alignment horizontal="left"/>
    </xf>
    <xf numFmtId="0" fontId="11" fillId="11" borderId="63" xfId="1" applyFont="1" applyFill="1" applyBorder="1" applyAlignment="1">
      <alignment horizontal="center"/>
    </xf>
    <xf numFmtId="0" fontId="11" fillId="8" borderId="63" xfId="1" applyFont="1" applyFill="1" applyBorder="1" applyAlignment="1">
      <alignment horizontal="center"/>
    </xf>
    <xf numFmtId="0" fontId="0" fillId="0" borderId="65" xfId="1" applyFont="1" applyBorder="1" applyAlignment="1">
      <alignment horizontal="left"/>
    </xf>
    <xf numFmtId="0" fontId="0" fillId="0" borderId="36" xfId="1" applyFont="1" applyBorder="1" applyAlignment="1">
      <alignment horizontal="center"/>
    </xf>
    <xf numFmtId="49" fontId="0" fillId="0" borderId="66" xfId="1" applyNumberFormat="1" applyFont="1" applyBorder="1" applyAlignment="1">
      <alignment horizontal="center"/>
    </xf>
    <xf numFmtId="166" fontId="1" fillId="6" borderId="1" xfId="1" applyNumberFormat="1" applyFont="1" applyFill="1" applyBorder="1" applyAlignment="1">
      <alignment horizontal="center"/>
    </xf>
    <xf numFmtId="0" fontId="4" fillId="3" borderId="67" xfId="1" applyFont="1" applyFill="1" applyBorder="1" applyAlignment="1">
      <alignment horizontal="center" vertical="center"/>
    </xf>
    <xf numFmtId="0" fontId="1" fillId="3" borderId="68" xfId="1" applyFont="1" applyFill="1" applyBorder="1" applyAlignment="1">
      <alignment horizontal="center" vertical="center"/>
    </xf>
    <xf numFmtId="0" fontId="1" fillId="0" borderId="69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1" fillId="0" borderId="74" xfId="1" applyFont="1" applyBorder="1" applyAlignment="1">
      <alignment horizontal="center"/>
    </xf>
    <xf numFmtId="0" fontId="4" fillId="3" borderId="75" xfId="1" applyFont="1" applyFill="1" applyBorder="1" applyAlignment="1">
      <alignment horizontal="center" vertical="center"/>
    </xf>
    <xf numFmtId="0" fontId="4" fillId="3" borderId="76" xfId="1" applyFont="1" applyFill="1" applyBorder="1" applyAlignment="1">
      <alignment horizontal="center" vertical="center"/>
    </xf>
    <xf numFmtId="0" fontId="0" fillId="0" borderId="64" xfId="1" applyFont="1" applyBorder="1"/>
    <xf numFmtId="49" fontId="0" fillId="0" borderId="63" xfId="1" applyNumberFormat="1" applyFont="1" applyBorder="1" applyAlignment="1">
      <alignment horizontal="center"/>
    </xf>
    <xf numFmtId="0" fontId="0" fillId="0" borderId="64" xfId="3" applyFont="1" applyBorder="1"/>
    <xf numFmtId="0" fontId="0" fillId="0" borderId="62" xfId="1" applyFont="1" applyBorder="1" applyAlignment="1">
      <alignment horizontal="left"/>
    </xf>
    <xf numFmtId="49" fontId="0" fillId="0" borderId="77" xfId="1" applyNumberFormat="1" applyFont="1" applyBorder="1" applyAlignment="1">
      <alignment horizontal="center"/>
    </xf>
    <xf numFmtId="0" fontId="4" fillId="0" borderId="78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3" fillId="0" borderId="79" xfId="1" applyFont="1" applyBorder="1" applyAlignment="1">
      <alignment horizontal="center"/>
    </xf>
    <xf numFmtId="0" fontId="4" fillId="0" borderId="80" xfId="1" applyFont="1" applyBorder="1"/>
    <xf numFmtId="0" fontId="5" fillId="3" borderId="81" xfId="1" applyFont="1" applyFill="1" applyBorder="1" applyAlignment="1">
      <alignment horizontal="left"/>
    </xf>
    <xf numFmtId="0" fontId="5" fillId="3" borderId="60" xfId="1" applyFont="1" applyFill="1" applyBorder="1" applyAlignment="1">
      <alignment horizontal="left"/>
    </xf>
    <xf numFmtId="0" fontId="8" fillId="3" borderId="82" xfId="1" applyFont="1" applyFill="1" applyBorder="1" applyAlignment="1">
      <alignment horizontal="center"/>
    </xf>
    <xf numFmtId="49" fontId="5" fillId="3" borderId="83" xfId="1" applyNumberFormat="1" applyFont="1" applyFill="1" applyBorder="1" applyAlignment="1">
      <alignment horizontal="center"/>
    </xf>
    <xf numFmtId="0" fontId="4" fillId="0" borderId="64" xfId="1" applyFont="1" applyBorder="1"/>
    <xf numFmtId="0" fontId="5" fillId="3" borderId="63" xfId="1" applyFont="1" applyFill="1" applyBorder="1" applyAlignment="1">
      <alignment horizontal="center"/>
    </xf>
    <xf numFmtId="0" fontId="5" fillId="3" borderId="74" xfId="1" applyFont="1" applyFill="1" applyBorder="1" applyAlignment="1">
      <alignment horizontal="center"/>
    </xf>
    <xf numFmtId="0" fontId="5" fillId="3" borderId="84" xfId="1" applyFont="1" applyFill="1" applyBorder="1" applyAlignment="1">
      <alignment horizontal="center"/>
    </xf>
    <xf numFmtId="0" fontId="9" fillId="3" borderId="85" xfId="1" applyFont="1" applyFill="1" applyBorder="1" applyAlignment="1">
      <alignment horizontal="center" vertical="top" wrapText="1"/>
    </xf>
    <xf numFmtId="0" fontId="6" fillId="0" borderId="64" xfId="1" applyFont="1" applyBorder="1"/>
    <xf numFmtId="0" fontId="10" fillId="3" borderId="86" xfId="1" applyFont="1" applyFill="1" applyBorder="1" applyAlignment="1">
      <alignment horizontal="center"/>
    </xf>
    <xf numFmtId="0" fontId="7" fillId="3" borderId="63" xfId="1" applyFont="1" applyFill="1" applyBorder="1" applyAlignment="1">
      <alignment horizontal="left"/>
    </xf>
    <xf numFmtId="0" fontId="4" fillId="0" borderId="87" xfId="1" applyFont="1" applyBorder="1" applyAlignment="1">
      <alignment horizontal="left"/>
    </xf>
    <xf numFmtId="0" fontId="4" fillId="0" borderId="88" xfId="1" applyFont="1" applyBorder="1" applyAlignment="1">
      <alignment horizontal="left"/>
    </xf>
  </cellXfs>
  <cellStyles count="4">
    <cellStyle name="Excel Built-in Normal" xfId="3" xr:uid="{00000000-0005-0000-0000-000000000000}"/>
    <cellStyle name="Normální" xfId="0" builtinId="0"/>
    <cellStyle name="normální 2" xfId="2" xr:uid="{00000000-0005-0000-0000-000002000000}"/>
    <cellStyle name="normální_List1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E46C0A"/>
      <rgbColor rgb="00FF6600"/>
      <rgbColor rgb="00558ED5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zoomScaleNormal="100" workbookViewId="0">
      <selection activeCell="O30" sqref="O3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/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/>
    </row>
    <row r="4" spans="1:12" ht="15.5" x14ac:dyDescent="0.35">
      <c r="A4" s="95" t="s">
        <v>7</v>
      </c>
      <c r="B4" s="263"/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/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/>
      <c r="C12" s="273"/>
      <c r="D12" s="273"/>
      <c r="E12" s="273"/>
      <c r="F12" s="274" t="s">
        <v>20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/>
      <c r="B16" s="42"/>
      <c r="C16" s="43"/>
      <c r="D16" s="166"/>
      <c r="E16" s="166"/>
      <c r="F16" s="166"/>
      <c r="G16" s="251"/>
      <c r="H16" s="252"/>
      <c r="I16" s="257"/>
      <c r="J16" s="177"/>
      <c r="K16" s="77"/>
      <c r="L16" s="258"/>
    </row>
    <row r="17" spans="1:14" ht="18" customHeight="1" x14ac:dyDescent="0.35">
      <c r="A17" s="26"/>
      <c r="B17" s="27"/>
      <c r="C17" s="28"/>
      <c r="D17" s="167"/>
      <c r="E17" s="167"/>
      <c r="F17" s="167"/>
      <c r="G17" s="253"/>
      <c r="H17" s="254"/>
      <c r="I17" s="257"/>
      <c r="J17" s="178"/>
      <c r="K17" s="77"/>
      <c r="L17" s="142"/>
    </row>
    <row r="18" spans="1:14" ht="18" customHeight="1" x14ac:dyDescent="0.35">
      <c r="A18" s="26"/>
      <c r="B18" s="27"/>
      <c r="C18" s="28"/>
      <c r="D18" s="167"/>
      <c r="E18" s="167"/>
      <c r="F18" s="167"/>
      <c r="G18" s="253"/>
      <c r="H18" s="254"/>
      <c r="I18" s="257"/>
      <c r="J18" s="177"/>
      <c r="K18" s="77"/>
      <c r="L18" s="142"/>
      <c r="N18" s="18" t="s">
        <v>35</v>
      </c>
    </row>
    <row r="19" spans="1:14" ht="18" customHeight="1" x14ac:dyDescent="0.35">
      <c r="A19" s="31"/>
      <c r="B19" s="27"/>
      <c r="C19" s="28"/>
      <c r="D19" s="167"/>
      <c r="E19" s="167"/>
      <c r="F19" s="167"/>
      <c r="G19" s="253"/>
      <c r="H19" s="254"/>
      <c r="I19" s="257"/>
      <c r="J19" s="177"/>
      <c r="K19" s="77"/>
      <c r="L19" s="76"/>
    </row>
    <row r="20" spans="1:14" ht="18" customHeight="1" x14ac:dyDescent="0.35">
      <c r="A20" s="26"/>
      <c r="B20" s="27"/>
      <c r="C20" s="28"/>
      <c r="D20" s="167"/>
      <c r="E20" s="167"/>
      <c r="F20" s="167"/>
      <c r="G20" s="253"/>
      <c r="H20" s="254"/>
      <c r="I20" s="257"/>
      <c r="J20" s="177"/>
      <c r="K20" s="77"/>
      <c r="L20" s="142"/>
    </row>
    <row r="21" spans="1:14" ht="18" customHeight="1" x14ac:dyDescent="0.35">
      <c r="A21" s="26"/>
      <c r="B21" s="27"/>
      <c r="C21" s="28"/>
      <c r="D21" s="167"/>
      <c r="E21" s="167"/>
      <c r="F21" s="167"/>
      <c r="G21" s="253"/>
      <c r="H21" s="254"/>
      <c r="I21" s="257"/>
      <c r="J21" s="177"/>
      <c r="K21" s="77"/>
      <c r="L21" s="76"/>
    </row>
    <row r="22" spans="1:14" ht="18" customHeight="1" x14ac:dyDescent="0.35">
      <c r="A22" s="26"/>
      <c r="B22" s="27"/>
      <c r="C22" s="28"/>
      <c r="D22" s="167"/>
      <c r="E22" s="167"/>
      <c r="F22" s="167"/>
      <c r="G22" s="253"/>
      <c r="H22" s="254"/>
      <c r="I22" s="257"/>
      <c r="J22" s="177"/>
      <c r="K22" s="77"/>
      <c r="L22" s="76"/>
    </row>
    <row r="23" spans="1:14" ht="18" customHeight="1" x14ac:dyDescent="0.35">
      <c r="A23" s="26"/>
      <c r="B23" s="27"/>
      <c r="C23" s="28"/>
      <c r="D23" s="167"/>
      <c r="E23" s="167"/>
      <c r="F23" s="167"/>
      <c r="G23" s="253"/>
      <c r="H23" s="254"/>
      <c r="I23" s="257"/>
      <c r="J23" s="177"/>
      <c r="K23" s="77"/>
      <c r="L23" s="142"/>
    </row>
    <row r="24" spans="1:14" ht="18" customHeight="1" x14ac:dyDescent="0.35">
      <c r="A24" s="26"/>
      <c r="B24" s="27"/>
      <c r="C24" s="28"/>
      <c r="D24" s="167"/>
      <c r="E24" s="167"/>
      <c r="F24" s="167"/>
      <c r="G24" s="253"/>
      <c r="H24" s="254"/>
      <c r="I24" s="257"/>
      <c r="J24" s="177"/>
      <c r="K24" s="77"/>
      <c r="L24" s="142"/>
    </row>
    <row r="25" spans="1:14" ht="18" customHeight="1" x14ac:dyDescent="0.35">
      <c r="A25" s="26"/>
      <c r="B25" s="27"/>
      <c r="C25" s="28"/>
      <c r="D25" s="167"/>
      <c r="E25" s="167"/>
      <c r="F25" s="167"/>
      <c r="G25" s="253"/>
      <c r="H25" s="254"/>
      <c r="I25" s="257"/>
      <c r="J25" s="177"/>
      <c r="K25" s="77"/>
      <c r="L25" s="142"/>
    </row>
    <row r="26" spans="1:14" ht="18" customHeight="1" x14ac:dyDescent="0.35">
      <c r="A26" s="153"/>
      <c r="B26" s="27"/>
      <c r="C26" s="28"/>
      <c r="D26" s="167"/>
      <c r="E26" s="167"/>
      <c r="F26" s="167"/>
      <c r="G26" s="253"/>
      <c r="H26" s="254"/>
      <c r="I26" s="257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253"/>
      <c r="H27" s="254"/>
      <c r="I27" s="257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253"/>
      <c r="H28" s="254"/>
      <c r="I28" s="257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253"/>
      <c r="H29" s="254"/>
      <c r="I29" s="257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253"/>
      <c r="H30" s="254"/>
      <c r="I30" s="257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253"/>
      <c r="H31" s="254"/>
      <c r="I31" s="257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255"/>
      <c r="H32" s="256"/>
      <c r="I32" s="259"/>
      <c r="J32" s="180"/>
      <c r="K32" s="147"/>
      <c r="L32" s="63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</sheetPr>
  <dimension ref="A1:U33"/>
  <sheetViews>
    <sheetView view="pageBreakPreview" zoomScaleNormal="100" workbookViewId="0">
      <selection activeCell="U28" sqref="U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21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106"/>
      <c r="O2" s="107" t="s">
        <v>3</v>
      </c>
      <c r="P2" s="108" t="s">
        <v>117</v>
      </c>
    </row>
    <row r="3" spans="1:21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109"/>
      <c r="O3" s="110" t="s">
        <v>6</v>
      </c>
      <c r="P3" s="111" t="s">
        <v>150</v>
      </c>
    </row>
    <row r="4" spans="1:21" ht="15.5" x14ac:dyDescent="0.35">
      <c r="A4" s="95" t="s">
        <v>7</v>
      </c>
      <c r="B4" s="263">
        <v>43547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12"/>
      <c r="O4" s="113" t="s">
        <v>8</v>
      </c>
      <c r="P4" s="114"/>
    </row>
    <row r="5" spans="1:21" ht="15.5" x14ac:dyDescent="0.35">
      <c r="A5" s="95" t="s">
        <v>9</v>
      </c>
      <c r="B5" s="262" t="s">
        <v>10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106"/>
      <c r="O5" s="275"/>
      <c r="P5" s="275"/>
    </row>
    <row r="6" spans="1:21" ht="15.75" customHeight="1" x14ac:dyDescent="0.35">
      <c r="A6" s="95" t="s">
        <v>11</v>
      </c>
      <c r="B6" s="262">
        <v>18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06"/>
      <c r="O6" s="270" t="s">
        <v>12</v>
      </c>
      <c r="P6" s="270"/>
    </row>
    <row r="7" spans="1:21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109"/>
      <c r="O7" s="270"/>
      <c r="P7" s="270"/>
    </row>
    <row r="8" spans="1:21" ht="15.5" x14ac:dyDescent="0.35">
      <c r="A8" s="96" t="s">
        <v>15</v>
      </c>
      <c r="B8" s="277" t="s">
        <v>138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0"/>
      <c r="P8" s="270"/>
    </row>
    <row r="9" spans="1:21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106"/>
      <c r="O9" s="270"/>
      <c r="P9" s="270"/>
    </row>
    <row r="10" spans="1:21" ht="15.5" x14ac:dyDescent="0.35">
      <c r="A10" s="96" t="s">
        <v>17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106"/>
      <c r="O10" s="276"/>
      <c r="P10" s="276"/>
    </row>
    <row r="11" spans="1:21" ht="15.5" x14ac:dyDescent="0.35">
      <c r="A11" s="95" t="s">
        <v>18</v>
      </c>
      <c r="B11" s="262" t="s">
        <v>151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06"/>
      <c r="O11" s="276"/>
      <c r="P11" s="276"/>
    </row>
    <row r="12" spans="1:21" ht="15.5" x14ac:dyDescent="0.35">
      <c r="A12" s="97" t="s">
        <v>19</v>
      </c>
      <c r="B12" s="273" t="s">
        <v>129</v>
      </c>
      <c r="C12" s="273"/>
      <c r="D12" s="273"/>
      <c r="E12" s="273"/>
      <c r="F12" s="273"/>
      <c r="G12" s="273"/>
      <c r="H12" s="274" t="s">
        <v>20</v>
      </c>
      <c r="I12" s="274"/>
      <c r="J12" s="274"/>
      <c r="K12" s="274"/>
      <c r="L12" s="274"/>
      <c r="M12" s="274"/>
      <c r="N12" s="274"/>
      <c r="O12" s="274"/>
      <c r="P12" s="274"/>
    </row>
    <row r="13" spans="1:21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/>
      <c r="F13" s="269" t="s">
        <v>131</v>
      </c>
      <c r="G13" s="269"/>
      <c r="H13" s="269" t="s">
        <v>26</v>
      </c>
      <c r="I13" s="269"/>
      <c r="J13" s="269" t="s">
        <v>27</v>
      </c>
      <c r="K13" s="269"/>
      <c r="L13" s="269"/>
      <c r="M13" s="269"/>
      <c r="N13" s="269"/>
      <c r="O13" s="272" t="s">
        <v>28</v>
      </c>
      <c r="P13" s="272"/>
    </row>
    <row r="14" spans="1:21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72"/>
      <c r="P14" s="272"/>
    </row>
    <row r="15" spans="1:21" ht="18" customHeight="1" x14ac:dyDescent="0.35">
      <c r="A15" s="266"/>
      <c r="B15" s="267"/>
      <c r="C15" s="268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21" ht="18" customHeight="1" x14ac:dyDescent="0.35">
      <c r="A16" s="100" t="s">
        <v>140</v>
      </c>
      <c r="B16" s="42" t="s">
        <v>5</v>
      </c>
      <c r="C16" s="43" t="s">
        <v>92</v>
      </c>
      <c r="D16" s="101">
        <v>84</v>
      </c>
      <c r="E16" s="69" t="s">
        <v>48</v>
      </c>
      <c r="F16" s="101">
        <v>95</v>
      </c>
      <c r="G16" s="69" t="s">
        <v>48</v>
      </c>
      <c r="H16" s="101">
        <v>88</v>
      </c>
      <c r="I16" s="69" t="s">
        <v>48</v>
      </c>
      <c r="J16" s="84">
        <v>231</v>
      </c>
      <c r="K16" s="85">
        <v>85.23</v>
      </c>
      <c r="L16" s="66"/>
      <c r="M16" s="73">
        <f t="shared" ref="M16:M33" si="0">J16-K16-L16</f>
        <v>145.76999999999998</v>
      </c>
      <c r="N16" s="30" t="s">
        <v>90</v>
      </c>
      <c r="O16" s="101">
        <f t="shared" ref="O16:O33" si="1">D16+F16+H16+M16</f>
        <v>412.77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26" t="s">
        <v>152</v>
      </c>
      <c r="B17" s="27" t="s">
        <v>5</v>
      </c>
      <c r="C17" s="28" t="s">
        <v>110</v>
      </c>
      <c r="D17" s="29">
        <v>67</v>
      </c>
      <c r="E17" s="30" t="s">
        <v>89</v>
      </c>
      <c r="F17" s="29">
        <v>83</v>
      </c>
      <c r="G17" s="30" t="s">
        <v>57</v>
      </c>
      <c r="H17" s="29">
        <v>75</v>
      </c>
      <c r="I17" s="28" t="s">
        <v>68</v>
      </c>
      <c r="J17" s="64">
        <v>245</v>
      </c>
      <c r="K17" s="65">
        <v>58.56</v>
      </c>
      <c r="L17" s="66"/>
      <c r="M17" s="119">
        <f t="shared" si="0"/>
        <v>186.44</v>
      </c>
      <c r="N17" s="69" t="s">
        <v>48</v>
      </c>
      <c r="O17" s="120">
        <f t="shared" si="1"/>
        <v>411.44</v>
      </c>
      <c r="P17" s="121" t="s">
        <v>57</v>
      </c>
      <c r="Q17"/>
      <c r="R17"/>
      <c r="S17"/>
      <c r="T17"/>
      <c r="U17"/>
    </row>
    <row r="18" spans="1:21" ht="18" customHeight="1" x14ac:dyDescent="0.35">
      <c r="A18" s="26" t="s">
        <v>81</v>
      </c>
      <c r="B18" s="27" t="s">
        <v>5</v>
      </c>
      <c r="C18" s="28" t="s">
        <v>111</v>
      </c>
      <c r="D18" s="29">
        <v>77</v>
      </c>
      <c r="E18" s="30" t="s">
        <v>57</v>
      </c>
      <c r="F18" s="29">
        <v>71</v>
      </c>
      <c r="G18" s="30" t="s">
        <v>89</v>
      </c>
      <c r="H18" s="29">
        <v>87</v>
      </c>
      <c r="I18" s="30" t="s">
        <v>57</v>
      </c>
      <c r="J18" s="64">
        <v>253</v>
      </c>
      <c r="K18" s="65">
        <v>78.25</v>
      </c>
      <c r="L18" s="66"/>
      <c r="M18" s="73">
        <f t="shared" si="0"/>
        <v>174.75</v>
      </c>
      <c r="N18" s="28" t="s">
        <v>57</v>
      </c>
      <c r="O18" s="74">
        <f t="shared" si="1"/>
        <v>409.75</v>
      </c>
      <c r="P18" s="75" t="s">
        <v>59</v>
      </c>
      <c r="Q18"/>
      <c r="R18" s="18" t="s">
        <v>35</v>
      </c>
      <c r="S18"/>
      <c r="T18"/>
      <c r="U18"/>
    </row>
    <row r="19" spans="1:21" ht="18" customHeight="1" x14ac:dyDescent="0.35">
      <c r="A19" s="26" t="s">
        <v>101</v>
      </c>
      <c r="B19" s="27" t="s">
        <v>5</v>
      </c>
      <c r="C19" s="28" t="s">
        <v>102</v>
      </c>
      <c r="D19" s="29">
        <v>57</v>
      </c>
      <c r="E19" s="30" t="s">
        <v>95</v>
      </c>
      <c r="F19" s="29">
        <v>72</v>
      </c>
      <c r="G19" s="30" t="s">
        <v>74</v>
      </c>
      <c r="H19" s="29">
        <v>86</v>
      </c>
      <c r="I19" s="28" t="s">
        <v>62</v>
      </c>
      <c r="J19" s="64">
        <v>245</v>
      </c>
      <c r="K19" s="65">
        <v>78.569999999999993</v>
      </c>
      <c r="L19" s="66"/>
      <c r="M19" s="73">
        <f t="shared" si="0"/>
        <v>166.43</v>
      </c>
      <c r="N19" s="28" t="s">
        <v>59</v>
      </c>
      <c r="O19" s="77">
        <f t="shared" si="1"/>
        <v>381.43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52</v>
      </c>
      <c r="B20" s="27" t="s">
        <v>5</v>
      </c>
      <c r="C20" s="28" t="s">
        <v>53</v>
      </c>
      <c r="D20" s="29">
        <v>70</v>
      </c>
      <c r="E20" s="30" t="s">
        <v>68</v>
      </c>
      <c r="F20" s="29">
        <v>78</v>
      </c>
      <c r="G20" s="30" t="s">
        <v>59</v>
      </c>
      <c r="H20" s="29">
        <v>67</v>
      </c>
      <c r="I20" s="28" t="s">
        <v>90</v>
      </c>
      <c r="J20" s="64">
        <v>244</v>
      </c>
      <c r="K20" s="65">
        <v>77.930000000000007</v>
      </c>
      <c r="L20" s="66"/>
      <c r="M20" s="73">
        <f t="shared" si="0"/>
        <v>166.07</v>
      </c>
      <c r="N20" s="30" t="s">
        <v>62</v>
      </c>
      <c r="O20" s="77">
        <f t="shared" si="1"/>
        <v>381.07</v>
      </c>
      <c r="P20" s="28" t="s">
        <v>65</v>
      </c>
      <c r="R20"/>
      <c r="T20"/>
    </row>
    <row r="21" spans="1:21" ht="18" customHeight="1" x14ac:dyDescent="0.35">
      <c r="A21" s="26" t="s">
        <v>120</v>
      </c>
      <c r="B21" s="27" t="s">
        <v>121</v>
      </c>
      <c r="C21" s="28" t="s">
        <v>122</v>
      </c>
      <c r="D21" s="29">
        <v>77</v>
      </c>
      <c r="E21" s="30" t="s">
        <v>57</v>
      </c>
      <c r="F21" s="29">
        <v>74</v>
      </c>
      <c r="G21" s="30" t="s">
        <v>65</v>
      </c>
      <c r="H21" s="29">
        <v>87</v>
      </c>
      <c r="I21" s="30" t="s">
        <v>57</v>
      </c>
      <c r="J21" s="64">
        <v>229</v>
      </c>
      <c r="K21" s="65">
        <v>88.33</v>
      </c>
      <c r="L21" s="66"/>
      <c r="M21" s="78">
        <f t="shared" si="0"/>
        <v>140.67000000000002</v>
      </c>
      <c r="N21" s="30" t="s">
        <v>97</v>
      </c>
      <c r="O21" s="77">
        <f t="shared" si="1"/>
        <v>378.67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26" t="s">
        <v>77</v>
      </c>
      <c r="B22" s="27" t="s">
        <v>5</v>
      </c>
      <c r="C22" s="28" t="s">
        <v>64</v>
      </c>
      <c r="D22" s="29">
        <v>70</v>
      </c>
      <c r="E22" s="30" t="s">
        <v>68</v>
      </c>
      <c r="F22" s="29">
        <v>74</v>
      </c>
      <c r="G22" s="30" t="s">
        <v>65</v>
      </c>
      <c r="H22" s="29">
        <v>73</v>
      </c>
      <c r="I22" s="28" t="s">
        <v>71</v>
      </c>
      <c r="J22" s="64">
        <v>241</v>
      </c>
      <c r="K22" s="65">
        <v>82.94</v>
      </c>
      <c r="L22" s="66"/>
      <c r="M22" s="73">
        <f t="shared" si="0"/>
        <v>158.06</v>
      </c>
      <c r="N22" s="30" t="s">
        <v>68</v>
      </c>
      <c r="O22" s="77">
        <f t="shared" si="1"/>
        <v>375.06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60</v>
      </c>
      <c r="B23" s="27" t="s">
        <v>5</v>
      </c>
      <c r="C23" s="28" t="s">
        <v>61</v>
      </c>
      <c r="D23" s="29">
        <v>70</v>
      </c>
      <c r="E23" s="30" t="s">
        <v>68</v>
      </c>
      <c r="F23" s="29">
        <v>60</v>
      </c>
      <c r="G23" s="30" t="s">
        <v>97</v>
      </c>
      <c r="H23" s="29">
        <v>83</v>
      </c>
      <c r="I23" s="28" t="s">
        <v>65</v>
      </c>
      <c r="J23" s="64">
        <v>231</v>
      </c>
      <c r="K23" s="65">
        <v>88.71</v>
      </c>
      <c r="L23" s="66"/>
      <c r="M23" s="73">
        <f t="shared" si="0"/>
        <v>142.29000000000002</v>
      </c>
      <c r="N23" s="30" t="s">
        <v>114</v>
      </c>
      <c r="O23" s="77">
        <f t="shared" si="1"/>
        <v>355.29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 t="s">
        <v>153</v>
      </c>
      <c r="B24" s="27" t="s">
        <v>79</v>
      </c>
      <c r="C24" s="28" t="s">
        <v>154</v>
      </c>
      <c r="D24" s="29">
        <v>56</v>
      </c>
      <c r="E24" s="30" t="s">
        <v>97</v>
      </c>
      <c r="F24" s="29">
        <v>70</v>
      </c>
      <c r="G24" s="30" t="s">
        <v>90</v>
      </c>
      <c r="H24" s="29">
        <v>71</v>
      </c>
      <c r="I24" s="28" t="s">
        <v>74</v>
      </c>
      <c r="J24" s="64">
        <v>243</v>
      </c>
      <c r="K24" s="65">
        <v>90.04</v>
      </c>
      <c r="L24" s="66"/>
      <c r="M24" s="73">
        <f t="shared" si="0"/>
        <v>152.95999999999998</v>
      </c>
      <c r="N24" s="30" t="s">
        <v>71</v>
      </c>
      <c r="O24" s="77">
        <f t="shared" si="1"/>
        <v>349.96</v>
      </c>
      <c r="P24" s="28" t="s">
        <v>89</v>
      </c>
      <c r="Q24"/>
      <c r="R24"/>
      <c r="S24"/>
      <c r="T24"/>
      <c r="U24"/>
    </row>
    <row r="25" spans="1:21" ht="18" customHeight="1" x14ac:dyDescent="0.35">
      <c r="A25" s="26" t="s">
        <v>87</v>
      </c>
      <c r="B25" s="27" t="s">
        <v>79</v>
      </c>
      <c r="C25" s="28" t="s">
        <v>88</v>
      </c>
      <c r="D25" s="29">
        <v>72</v>
      </c>
      <c r="E25" s="30" t="s">
        <v>65</v>
      </c>
      <c r="F25" s="29">
        <v>70</v>
      </c>
      <c r="G25" s="30" t="s">
        <v>90</v>
      </c>
      <c r="H25" s="29">
        <v>70</v>
      </c>
      <c r="I25" s="28" t="s">
        <v>89</v>
      </c>
      <c r="J25" s="64">
        <v>217</v>
      </c>
      <c r="K25" s="65">
        <v>89.96</v>
      </c>
      <c r="L25" s="66"/>
      <c r="M25" s="73">
        <f t="shared" si="0"/>
        <v>127.04</v>
      </c>
      <c r="N25" s="30" t="s">
        <v>99</v>
      </c>
      <c r="O25" s="77">
        <f t="shared" si="1"/>
        <v>339.04</v>
      </c>
      <c r="P25" s="28" t="s">
        <v>90</v>
      </c>
      <c r="Q25"/>
      <c r="R25"/>
      <c r="S25"/>
      <c r="T25"/>
      <c r="U25"/>
    </row>
    <row r="26" spans="1:21" ht="18" customHeight="1" x14ac:dyDescent="0.35">
      <c r="A26" s="35" t="s">
        <v>66</v>
      </c>
      <c r="B26" s="27" t="s">
        <v>5</v>
      </c>
      <c r="C26" s="28" t="s">
        <v>67</v>
      </c>
      <c r="D26" s="29">
        <v>73</v>
      </c>
      <c r="E26" s="30" t="s">
        <v>62</v>
      </c>
      <c r="F26" s="29">
        <v>77</v>
      </c>
      <c r="G26" s="30" t="s">
        <v>62</v>
      </c>
      <c r="H26" s="29">
        <v>22</v>
      </c>
      <c r="I26" s="28" t="s">
        <v>127</v>
      </c>
      <c r="J26" s="64">
        <v>228</v>
      </c>
      <c r="K26" s="65">
        <v>77.11</v>
      </c>
      <c r="L26" s="66"/>
      <c r="M26" s="73">
        <f t="shared" si="0"/>
        <v>150.88999999999999</v>
      </c>
      <c r="N26" s="30" t="s">
        <v>89</v>
      </c>
      <c r="O26" s="77">
        <f t="shared" si="1"/>
        <v>322.89</v>
      </c>
      <c r="P26" s="28" t="s">
        <v>114</v>
      </c>
      <c r="Q26"/>
      <c r="R26"/>
      <c r="S26"/>
      <c r="T26"/>
      <c r="U26"/>
    </row>
    <row r="27" spans="1:21" ht="18" customHeight="1" x14ac:dyDescent="0.35">
      <c r="A27" s="26" t="s">
        <v>96</v>
      </c>
      <c r="B27" s="27" t="s">
        <v>5</v>
      </c>
      <c r="C27" s="28" t="s">
        <v>73</v>
      </c>
      <c r="D27" s="29">
        <v>58</v>
      </c>
      <c r="E27" s="30" t="s">
        <v>114</v>
      </c>
      <c r="F27" s="29">
        <v>55</v>
      </c>
      <c r="G27" s="30" t="s">
        <v>127</v>
      </c>
      <c r="H27" s="29">
        <v>44</v>
      </c>
      <c r="I27" s="28" t="s">
        <v>99</v>
      </c>
      <c r="J27" s="64">
        <v>243</v>
      </c>
      <c r="K27" s="65">
        <v>79.03</v>
      </c>
      <c r="L27" s="66"/>
      <c r="M27" s="73">
        <f t="shared" si="0"/>
        <v>163.97</v>
      </c>
      <c r="N27" s="30" t="s">
        <v>65</v>
      </c>
      <c r="O27" s="77">
        <f t="shared" si="1"/>
        <v>320.97000000000003</v>
      </c>
      <c r="P27" s="28" t="s">
        <v>95</v>
      </c>
      <c r="Q27"/>
      <c r="R27"/>
      <c r="S27"/>
      <c r="T27"/>
      <c r="U27"/>
    </row>
    <row r="28" spans="1:21" ht="18" customHeight="1" x14ac:dyDescent="0.35">
      <c r="A28" s="26" t="s">
        <v>69</v>
      </c>
      <c r="B28" s="27" t="s">
        <v>5</v>
      </c>
      <c r="C28" s="28" t="s">
        <v>70</v>
      </c>
      <c r="D28" s="29">
        <v>65</v>
      </c>
      <c r="E28" s="30" t="s">
        <v>90</v>
      </c>
      <c r="F28" s="29">
        <v>67</v>
      </c>
      <c r="G28" s="30" t="s">
        <v>95</v>
      </c>
      <c r="H28" s="29">
        <v>62</v>
      </c>
      <c r="I28" s="28" t="s">
        <v>95</v>
      </c>
      <c r="J28" s="64">
        <v>201</v>
      </c>
      <c r="K28" s="65">
        <v>85.43</v>
      </c>
      <c r="L28" s="66"/>
      <c r="M28" s="73">
        <f t="shared" si="0"/>
        <v>115.57</v>
      </c>
      <c r="N28" s="30" t="s">
        <v>155</v>
      </c>
      <c r="O28" s="77">
        <f t="shared" si="1"/>
        <v>309.57</v>
      </c>
      <c r="P28" s="28" t="s">
        <v>97</v>
      </c>
      <c r="R28"/>
    </row>
    <row r="29" spans="1:21" ht="18" customHeight="1" x14ac:dyDescent="0.35">
      <c r="A29" s="35" t="s">
        <v>156</v>
      </c>
      <c r="B29" s="27" t="s">
        <v>5</v>
      </c>
      <c r="C29" s="28" t="s">
        <v>157</v>
      </c>
      <c r="D29" s="29">
        <v>7</v>
      </c>
      <c r="E29" s="30" t="s">
        <v>155</v>
      </c>
      <c r="F29" s="29">
        <v>52</v>
      </c>
      <c r="G29" s="30" t="s">
        <v>155</v>
      </c>
      <c r="H29" s="29">
        <v>66</v>
      </c>
      <c r="I29" s="28" t="s">
        <v>114</v>
      </c>
      <c r="J29" s="64">
        <v>214</v>
      </c>
      <c r="K29" s="65">
        <v>62.95</v>
      </c>
      <c r="L29" s="66"/>
      <c r="M29" s="73">
        <f t="shared" si="0"/>
        <v>151.05000000000001</v>
      </c>
      <c r="N29" s="30" t="s">
        <v>74</v>
      </c>
      <c r="O29" s="77">
        <f t="shared" si="1"/>
        <v>276.05</v>
      </c>
      <c r="P29" s="28" t="s">
        <v>99</v>
      </c>
    </row>
    <row r="30" spans="1:21" ht="18" customHeight="1" x14ac:dyDescent="0.35">
      <c r="A30" s="31" t="s">
        <v>146</v>
      </c>
      <c r="B30" s="27" t="s">
        <v>5</v>
      </c>
      <c r="C30" s="28" t="s">
        <v>147</v>
      </c>
      <c r="D30" s="29">
        <v>48</v>
      </c>
      <c r="E30" s="30" t="s">
        <v>99</v>
      </c>
      <c r="F30" s="29">
        <v>59</v>
      </c>
      <c r="G30" s="30" t="s">
        <v>99</v>
      </c>
      <c r="H30" s="29">
        <v>9</v>
      </c>
      <c r="I30" s="28" t="s">
        <v>158</v>
      </c>
      <c r="J30" s="64">
        <v>187</v>
      </c>
      <c r="K30" s="65">
        <v>86.2</v>
      </c>
      <c r="L30" s="66"/>
      <c r="M30" s="73">
        <f t="shared" si="0"/>
        <v>100.8</v>
      </c>
      <c r="N30" s="30" t="s">
        <v>158</v>
      </c>
      <c r="O30" s="77">
        <f t="shared" si="1"/>
        <v>216.8</v>
      </c>
      <c r="P30" s="28" t="s">
        <v>127</v>
      </c>
      <c r="Q30"/>
      <c r="R30"/>
      <c r="S30"/>
      <c r="T30"/>
      <c r="U30"/>
    </row>
    <row r="31" spans="1:21" ht="18" customHeight="1" x14ac:dyDescent="0.35">
      <c r="A31" s="26" t="s">
        <v>148</v>
      </c>
      <c r="B31" s="27" t="s">
        <v>5</v>
      </c>
      <c r="C31" s="28" t="s">
        <v>149</v>
      </c>
      <c r="D31" s="29">
        <v>6</v>
      </c>
      <c r="E31" s="30" t="s">
        <v>158</v>
      </c>
      <c r="F31" s="29">
        <v>73</v>
      </c>
      <c r="G31" s="30" t="s">
        <v>71</v>
      </c>
      <c r="H31" s="29">
        <v>17</v>
      </c>
      <c r="I31" s="28" t="s">
        <v>155</v>
      </c>
      <c r="J31" s="64">
        <v>211</v>
      </c>
      <c r="K31" s="65">
        <v>90.53</v>
      </c>
      <c r="L31" s="66"/>
      <c r="M31" s="73">
        <f t="shared" si="0"/>
        <v>120.47</v>
      </c>
      <c r="N31" s="30" t="s">
        <v>127</v>
      </c>
      <c r="O31" s="77">
        <f t="shared" si="1"/>
        <v>216.47</v>
      </c>
      <c r="P31" s="28" t="s">
        <v>155</v>
      </c>
    </row>
    <row r="32" spans="1:21" ht="18" customHeight="1" x14ac:dyDescent="0.35">
      <c r="A32" s="26" t="s">
        <v>159</v>
      </c>
      <c r="B32" s="27"/>
      <c r="C32" s="28"/>
      <c r="D32" s="29">
        <v>26</v>
      </c>
      <c r="E32" s="30" t="s">
        <v>127</v>
      </c>
      <c r="F32" s="29">
        <v>30</v>
      </c>
      <c r="G32" s="30" t="s">
        <v>160</v>
      </c>
      <c r="H32" s="29">
        <v>57</v>
      </c>
      <c r="I32" s="28" t="s">
        <v>97</v>
      </c>
      <c r="J32" s="64">
        <v>133</v>
      </c>
      <c r="K32" s="65">
        <v>68.209999999999994</v>
      </c>
      <c r="L32" s="66"/>
      <c r="M32" s="73">
        <f t="shared" si="0"/>
        <v>64.790000000000006</v>
      </c>
      <c r="N32" s="30" t="s">
        <v>160</v>
      </c>
      <c r="O32" s="77">
        <f t="shared" si="1"/>
        <v>177.79000000000002</v>
      </c>
      <c r="P32" s="28" t="s">
        <v>158</v>
      </c>
      <c r="T32"/>
    </row>
    <row r="33" spans="1:21" ht="18" customHeight="1" x14ac:dyDescent="0.35">
      <c r="A33" s="102" t="s">
        <v>161</v>
      </c>
      <c r="B33" s="103" t="s">
        <v>5</v>
      </c>
      <c r="C33" s="104" t="s">
        <v>162</v>
      </c>
      <c r="D33" s="105">
        <v>0</v>
      </c>
      <c r="E33" s="30" t="s">
        <v>160</v>
      </c>
      <c r="F33" s="105">
        <v>31</v>
      </c>
      <c r="G33" s="30" t="s">
        <v>158</v>
      </c>
      <c r="H33" s="105">
        <v>0</v>
      </c>
      <c r="I33" s="28" t="s">
        <v>160</v>
      </c>
      <c r="J33" s="122">
        <v>218</v>
      </c>
      <c r="K33" s="123">
        <v>77.14</v>
      </c>
      <c r="L33" s="124"/>
      <c r="M33" s="125">
        <f t="shared" si="0"/>
        <v>140.86000000000001</v>
      </c>
      <c r="N33" s="30" t="s">
        <v>95</v>
      </c>
      <c r="O33" s="126">
        <f t="shared" si="1"/>
        <v>171.86</v>
      </c>
      <c r="P33" s="28" t="s">
        <v>160</v>
      </c>
      <c r="Q33"/>
      <c r="R33"/>
      <c r="S33"/>
      <c r="T33"/>
      <c r="U33"/>
    </row>
  </sheetData>
  <sheetProtection selectLockedCells="1" selectUnlockedCells="1"/>
  <mergeCells count="24"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  <mergeCell ref="B12:G12"/>
    <mergeCell ref="H12:P12"/>
    <mergeCell ref="A1:P1"/>
    <mergeCell ref="B2:M2"/>
    <mergeCell ref="B3:M3"/>
    <mergeCell ref="B4:M4"/>
    <mergeCell ref="B5:M5"/>
    <mergeCell ref="O5:P5"/>
  </mergeCells>
  <printOptions horizontalCentered="1"/>
  <pageMargins left="0.32" right="0.32" top="0.28000000000000003" bottom="0.23999999999999996" header="0.51" footer="0.51"/>
  <pageSetup paperSize="9" scale="97" orientation="landscape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U27"/>
  <sheetViews>
    <sheetView view="pageBreakPreview" zoomScaleNormal="100" workbookViewId="0">
      <selection activeCell="Q19" sqref="Q1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21" ht="15.5" x14ac:dyDescent="0.35">
      <c r="A2" s="20" t="s">
        <v>1</v>
      </c>
      <c r="B2" s="278" t="s">
        <v>2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279" t="s">
        <v>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54"/>
      <c r="O3" s="55" t="s">
        <v>6</v>
      </c>
      <c r="P3" s="56" t="s">
        <v>163</v>
      </c>
    </row>
    <row r="4" spans="1:21" ht="15.5" x14ac:dyDescent="0.35">
      <c r="A4" s="21" t="s">
        <v>7</v>
      </c>
      <c r="B4" s="280">
        <v>44002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57"/>
      <c r="O4" s="58" t="s">
        <v>8</v>
      </c>
      <c r="P4" s="59"/>
    </row>
    <row r="5" spans="1:21" ht="15.5" x14ac:dyDescent="0.35">
      <c r="A5" s="21" t="s">
        <v>9</v>
      </c>
      <c r="B5" s="279" t="s">
        <v>10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51"/>
      <c r="O5" s="281"/>
      <c r="P5" s="281"/>
    </row>
    <row r="6" spans="1:21" ht="15.75" customHeight="1" x14ac:dyDescent="0.35">
      <c r="A6" s="21" t="s">
        <v>11</v>
      </c>
      <c r="B6" s="279">
        <v>8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51"/>
      <c r="O6" s="282" t="s">
        <v>12</v>
      </c>
      <c r="P6" s="282"/>
    </row>
    <row r="7" spans="1:21" ht="15.5" x14ac:dyDescent="0.35">
      <c r="A7" s="22" t="s">
        <v>13</v>
      </c>
      <c r="B7" s="279" t="s">
        <v>14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54"/>
      <c r="O7" s="282"/>
      <c r="P7" s="282"/>
    </row>
    <row r="8" spans="1:21" ht="15.5" x14ac:dyDescent="0.35">
      <c r="A8" s="22" t="s">
        <v>15</v>
      </c>
      <c r="B8" s="285" t="s">
        <v>138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2"/>
      <c r="P8" s="282"/>
    </row>
    <row r="9" spans="1:21" ht="15.5" x14ac:dyDescent="0.35">
      <c r="A9" s="22" t="s">
        <v>16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51"/>
      <c r="O9" s="282"/>
      <c r="P9" s="282"/>
    </row>
    <row r="10" spans="1:21" ht="15.5" x14ac:dyDescent="0.35">
      <c r="A10" s="22" t="s">
        <v>17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51"/>
      <c r="O10" s="283"/>
      <c r="P10" s="283"/>
    </row>
    <row r="11" spans="1:21" ht="15.5" x14ac:dyDescent="0.35">
      <c r="A11" s="21" t="s">
        <v>18</v>
      </c>
      <c r="B11" s="279" t="s">
        <v>164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51"/>
      <c r="O11" s="283"/>
      <c r="P11" s="283"/>
    </row>
    <row r="12" spans="1:21" ht="15.5" x14ac:dyDescent="0.35">
      <c r="A12" s="23" t="s">
        <v>19</v>
      </c>
      <c r="B12" s="287" t="s">
        <v>129</v>
      </c>
      <c r="C12" s="287"/>
      <c r="D12" s="287"/>
      <c r="E12" s="287"/>
      <c r="F12" s="287"/>
      <c r="G12" s="287"/>
      <c r="H12" s="288" t="s">
        <v>20</v>
      </c>
      <c r="I12" s="288"/>
      <c r="J12" s="288"/>
      <c r="K12" s="288"/>
      <c r="L12" s="288"/>
      <c r="M12" s="288"/>
      <c r="N12" s="288"/>
      <c r="O12" s="288"/>
      <c r="P12" s="288"/>
    </row>
    <row r="13" spans="1:21" ht="15.75" customHeight="1" x14ac:dyDescent="0.35">
      <c r="A13" s="289" t="s">
        <v>21</v>
      </c>
      <c r="B13" s="290" t="s">
        <v>22</v>
      </c>
      <c r="C13" s="291" t="s">
        <v>23</v>
      </c>
      <c r="D13" s="284" t="s">
        <v>24</v>
      </c>
      <c r="E13" s="284"/>
      <c r="F13" s="284" t="s">
        <v>131</v>
      </c>
      <c r="G13" s="284"/>
      <c r="H13" s="284" t="s">
        <v>26</v>
      </c>
      <c r="I13" s="284"/>
      <c r="J13" s="284" t="s">
        <v>27</v>
      </c>
      <c r="K13" s="284"/>
      <c r="L13" s="284"/>
      <c r="M13" s="284"/>
      <c r="N13" s="284"/>
      <c r="O13" s="286" t="s">
        <v>28</v>
      </c>
      <c r="P13" s="286"/>
    </row>
    <row r="14" spans="1:21" ht="15.75" customHeight="1" x14ac:dyDescent="0.35">
      <c r="A14" s="289"/>
      <c r="B14" s="290"/>
      <c r="C14" s="291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6"/>
      <c r="P14" s="286"/>
    </row>
    <row r="15" spans="1:21" ht="18" customHeight="1" x14ac:dyDescent="0.35">
      <c r="A15" s="289"/>
      <c r="B15" s="290"/>
      <c r="C15" s="291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165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152</v>
      </c>
      <c r="B16" s="27" t="s">
        <v>5</v>
      </c>
      <c r="C16" s="28" t="s">
        <v>110</v>
      </c>
      <c r="D16" s="29">
        <v>73</v>
      </c>
      <c r="E16" s="30" t="s">
        <v>57</v>
      </c>
      <c r="F16" s="29">
        <v>81</v>
      </c>
      <c r="G16" s="30" t="s">
        <v>166</v>
      </c>
      <c r="H16" s="29">
        <v>59</v>
      </c>
      <c r="I16" s="30" t="s">
        <v>65</v>
      </c>
      <c r="J16" s="84">
        <v>260</v>
      </c>
      <c r="K16" s="85">
        <v>50.51</v>
      </c>
      <c r="L16" s="66"/>
      <c r="M16" s="93">
        <f t="shared" ref="M16:M27" si="0">J16-K16-L16</f>
        <v>209.49</v>
      </c>
      <c r="N16" s="69" t="s">
        <v>48</v>
      </c>
      <c r="O16" s="68">
        <f t="shared" ref="O16:O27" si="1">D16+F16+H16+M16</f>
        <v>422.49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153</v>
      </c>
      <c r="B17" s="27" t="s">
        <v>79</v>
      </c>
      <c r="C17" s="28" t="s">
        <v>154</v>
      </c>
      <c r="D17" s="29">
        <v>57</v>
      </c>
      <c r="E17" s="30" t="s">
        <v>62</v>
      </c>
      <c r="F17" s="29">
        <v>79</v>
      </c>
      <c r="G17" s="30" t="s">
        <v>62</v>
      </c>
      <c r="H17" s="29">
        <v>77</v>
      </c>
      <c r="I17" s="28" t="s">
        <v>59</v>
      </c>
      <c r="J17" s="64">
        <v>260</v>
      </c>
      <c r="K17" s="65">
        <v>80.209999999999994</v>
      </c>
      <c r="L17" s="66"/>
      <c r="M17" s="70">
        <f t="shared" si="0"/>
        <v>179.79000000000002</v>
      </c>
      <c r="N17" s="30" t="s">
        <v>57</v>
      </c>
      <c r="O17" s="71">
        <f t="shared" si="1"/>
        <v>392.79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52</v>
      </c>
      <c r="B18" s="27" t="s">
        <v>5</v>
      </c>
      <c r="C18" s="28" t="s">
        <v>53</v>
      </c>
      <c r="D18" s="29">
        <v>66</v>
      </c>
      <c r="E18" s="30" t="s">
        <v>59</v>
      </c>
      <c r="F18" s="92">
        <v>91</v>
      </c>
      <c r="G18" s="69" t="s">
        <v>48</v>
      </c>
      <c r="H18" s="29">
        <v>56</v>
      </c>
      <c r="I18" s="30" t="s">
        <v>68</v>
      </c>
      <c r="J18" s="64">
        <v>260</v>
      </c>
      <c r="K18" s="65">
        <v>95.08</v>
      </c>
      <c r="L18" s="66"/>
      <c r="M18" s="73">
        <f t="shared" si="0"/>
        <v>164.92000000000002</v>
      </c>
      <c r="N18" s="28" t="s">
        <v>62</v>
      </c>
      <c r="O18" s="74">
        <f t="shared" si="1"/>
        <v>377.92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87</v>
      </c>
      <c r="B19" s="27" t="s">
        <v>79</v>
      </c>
      <c r="C19" s="28" t="s">
        <v>88</v>
      </c>
      <c r="D19" s="29">
        <v>41</v>
      </c>
      <c r="E19" s="30" t="s">
        <v>167</v>
      </c>
      <c r="F19" s="29">
        <v>81</v>
      </c>
      <c r="G19" s="30" t="s">
        <v>166</v>
      </c>
      <c r="H19" s="92">
        <v>81</v>
      </c>
      <c r="I19" s="69" t="s">
        <v>48</v>
      </c>
      <c r="J19" s="64">
        <v>260</v>
      </c>
      <c r="K19" s="65">
        <v>112.1</v>
      </c>
      <c r="L19" s="66"/>
      <c r="M19" s="73">
        <f t="shared" si="0"/>
        <v>147.9</v>
      </c>
      <c r="N19" s="28" t="s">
        <v>68</v>
      </c>
      <c r="O19" s="77">
        <f t="shared" si="1"/>
        <v>350.9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93</v>
      </c>
      <c r="B20" s="27" t="s">
        <v>5</v>
      </c>
      <c r="C20" s="28" t="s">
        <v>94</v>
      </c>
      <c r="D20" s="29">
        <v>47</v>
      </c>
      <c r="E20" s="30">
        <v>5</v>
      </c>
      <c r="F20" s="29">
        <v>65</v>
      </c>
      <c r="G20" s="30" t="s">
        <v>71</v>
      </c>
      <c r="H20" s="29">
        <v>61</v>
      </c>
      <c r="I20" s="28" t="s">
        <v>62</v>
      </c>
      <c r="J20" s="64">
        <v>260</v>
      </c>
      <c r="K20" s="65">
        <v>83.96</v>
      </c>
      <c r="L20" s="66"/>
      <c r="M20" s="73">
        <f t="shared" si="0"/>
        <v>176.04000000000002</v>
      </c>
      <c r="N20" s="30" t="s">
        <v>59</v>
      </c>
      <c r="O20" s="77">
        <f t="shared" si="1"/>
        <v>349.04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41</v>
      </c>
      <c r="E21" s="30" t="s">
        <v>167</v>
      </c>
      <c r="F21" s="29">
        <v>78</v>
      </c>
      <c r="G21" s="30" t="s">
        <v>65</v>
      </c>
      <c r="H21" s="29">
        <v>81</v>
      </c>
      <c r="I21" s="30" t="s">
        <v>57</v>
      </c>
      <c r="J21" s="64">
        <v>260</v>
      </c>
      <c r="K21" s="65">
        <v>117.7</v>
      </c>
      <c r="L21" s="66"/>
      <c r="M21" s="78">
        <f t="shared" si="0"/>
        <v>142.30000000000001</v>
      </c>
      <c r="N21" s="30" t="s">
        <v>71</v>
      </c>
      <c r="O21" s="77">
        <f t="shared" si="1"/>
        <v>342.3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92">
        <v>78</v>
      </c>
      <c r="E22" s="69" t="s">
        <v>48</v>
      </c>
      <c r="F22" s="29">
        <v>46</v>
      </c>
      <c r="G22" s="30" t="s">
        <v>74</v>
      </c>
      <c r="H22" s="29">
        <v>25</v>
      </c>
      <c r="I22" s="28" t="s">
        <v>71</v>
      </c>
      <c r="J22" s="64">
        <v>260</v>
      </c>
      <c r="K22" s="65">
        <v>97.66</v>
      </c>
      <c r="L22" s="66"/>
      <c r="M22" s="73">
        <f t="shared" si="0"/>
        <v>162.34</v>
      </c>
      <c r="N22" s="30" t="s">
        <v>65</v>
      </c>
      <c r="O22" s="77">
        <f t="shared" si="1"/>
        <v>311.34000000000003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96</v>
      </c>
      <c r="B23" s="27" t="s">
        <v>5</v>
      </c>
      <c r="C23" s="28" t="s">
        <v>73</v>
      </c>
      <c r="D23" s="29">
        <v>36</v>
      </c>
      <c r="E23" s="30" t="s">
        <v>74</v>
      </c>
      <c r="F23" s="29">
        <v>77</v>
      </c>
      <c r="G23" s="30" t="s">
        <v>68</v>
      </c>
      <c r="H23" s="29">
        <v>15</v>
      </c>
      <c r="I23" s="28" t="s">
        <v>74</v>
      </c>
      <c r="J23" s="64">
        <v>260</v>
      </c>
      <c r="K23" s="65">
        <v>128.19999999999999</v>
      </c>
      <c r="L23" s="66"/>
      <c r="M23" s="73">
        <f t="shared" si="0"/>
        <v>131.80000000000001</v>
      </c>
      <c r="N23" s="30" t="s">
        <v>74</v>
      </c>
      <c r="O23" s="77">
        <f t="shared" si="1"/>
        <v>259.8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/>
      <c r="B24" s="27"/>
      <c r="C24" s="28"/>
      <c r="D24" s="29"/>
      <c r="E24" s="30"/>
      <c r="F24" s="29"/>
      <c r="G24" s="30"/>
      <c r="H24" s="29"/>
      <c r="I24" s="28"/>
      <c r="J24" s="64"/>
      <c r="K24" s="65"/>
      <c r="L24" s="66"/>
      <c r="M24" s="73">
        <f t="shared" si="0"/>
        <v>0</v>
      </c>
      <c r="N24" s="30"/>
      <c r="O24" s="77">
        <f t="shared" si="1"/>
        <v>0</v>
      </c>
      <c r="P24" s="28"/>
      <c r="Q24"/>
      <c r="R24"/>
      <c r="S24"/>
      <c r="T24"/>
      <c r="U24"/>
    </row>
    <row r="25" spans="1:21" ht="18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customHeight="1" x14ac:dyDescent="0.35">
      <c r="A27" s="46"/>
      <c r="B27" s="47"/>
      <c r="C27" s="48"/>
      <c r="D27" s="49"/>
      <c r="E27" s="50"/>
      <c r="F27" s="49"/>
      <c r="G27" s="50"/>
      <c r="H27" s="49"/>
      <c r="I27" s="48"/>
      <c r="J27" s="86"/>
      <c r="K27" s="87"/>
      <c r="L27" s="88"/>
      <c r="M27" s="89">
        <f t="shared" si="0"/>
        <v>0</v>
      </c>
      <c r="N27" s="50"/>
      <c r="O27" s="90">
        <f t="shared" si="1"/>
        <v>0</v>
      </c>
      <c r="P27" s="48"/>
      <c r="Q27"/>
      <c r="R27"/>
      <c r="S27"/>
      <c r="T27"/>
      <c r="U27"/>
    </row>
  </sheetData>
  <sheetProtection selectLockedCells="1" selectUnlockedCells="1"/>
  <mergeCells count="24"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  <mergeCell ref="B12:G12"/>
    <mergeCell ref="H12:P12"/>
    <mergeCell ref="A1:P1"/>
    <mergeCell ref="B2:M2"/>
    <mergeCell ref="B3:M3"/>
    <mergeCell ref="B4:M4"/>
    <mergeCell ref="B5:M5"/>
    <mergeCell ref="O5:P5"/>
  </mergeCells>
  <printOptions horizontalCentered="1"/>
  <pageMargins left="0.32" right="0.32" top="0.59027777777777779" bottom="0.23999999999999996" header="0.51" footer="0.51"/>
  <pageSetup paperSize="9" scale="97" orientation="landscape" horizontalDpi="300" verticalDpi="300" r:id="rId1"/>
  <headerFooter scaleWithDoc="0"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view="pageBreakPreview" zoomScale="115" zoomScaleNormal="130" workbookViewId="0">
      <selection activeCell="L5" sqref="L5"/>
    </sheetView>
  </sheetViews>
  <sheetFormatPr defaultColWidth="9.1796875" defaultRowHeight="12.5" x14ac:dyDescent="0.25"/>
  <cols>
    <col min="1" max="1" width="19.453125" style="2" bestFit="1" customWidth="1"/>
    <col min="2" max="4" width="8.453125" style="2" customWidth="1"/>
    <col min="5" max="5" width="7.1796875" style="2" bestFit="1" customWidth="1"/>
    <col min="6" max="6" width="7.453125" style="2" bestFit="1" customWidth="1"/>
    <col min="7" max="7" width="7.1796875" style="2" bestFit="1" customWidth="1"/>
    <col min="8" max="8" width="8.453125" style="3" bestFit="1" customWidth="1"/>
    <col min="9" max="253" width="9.1796875" style="3" bestFit="1" customWidth="1"/>
    <col min="254" max="16384" width="9.1796875" style="3"/>
  </cols>
  <sheetData>
    <row r="1" spans="1:10" s="1" customFormat="1" ht="27.75" customHeight="1" x14ac:dyDescent="0.25">
      <c r="A1" s="4" t="s">
        <v>36</v>
      </c>
      <c r="B1" s="5" t="s">
        <v>168</v>
      </c>
      <c r="C1" s="5" t="s">
        <v>169</v>
      </c>
      <c r="D1" s="5" t="s">
        <v>170</v>
      </c>
      <c r="E1" s="11" t="s">
        <v>44</v>
      </c>
      <c r="F1" s="5" t="s">
        <v>45</v>
      </c>
      <c r="G1" s="4" t="s">
        <v>31</v>
      </c>
      <c r="H1" s="4" t="s">
        <v>46</v>
      </c>
    </row>
    <row r="2" spans="1:10" ht="26.25" customHeight="1" x14ac:dyDescent="0.3">
      <c r="A2" s="91" t="s">
        <v>152</v>
      </c>
      <c r="B2" s="6">
        <v>50</v>
      </c>
      <c r="C2" s="6">
        <v>80</v>
      </c>
      <c r="D2" s="6">
        <v>130</v>
      </c>
      <c r="E2" s="12"/>
      <c r="F2" s="13">
        <f t="shared" ref="F2:F19" si="0">SUM(B2:D2)</f>
        <v>260</v>
      </c>
      <c r="G2" s="14">
        <v>50.51</v>
      </c>
      <c r="H2" s="15">
        <f t="shared" ref="H2:H19" si="1">F2-G2-E2</f>
        <v>209.49</v>
      </c>
    </row>
    <row r="3" spans="1:10" ht="26.25" customHeight="1" x14ac:dyDescent="0.3">
      <c r="A3" s="7" t="s">
        <v>153</v>
      </c>
      <c r="B3" s="6">
        <v>50</v>
      </c>
      <c r="C3" s="6">
        <v>80</v>
      </c>
      <c r="D3" s="6">
        <v>130</v>
      </c>
      <c r="E3" s="12"/>
      <c r="F3" s="13">
        <f t="shared" si="0"/>
        <v>260</v>
      </c>
      <c r="G3" s="14">
        <v>80.209999999999994</v>
      </c>
      <c r="H3" s="15">
        <f t="shared" si="1"/>
        <v>179.79000000000002</v>
      </c>
    </row>
    <row r="4" spans="1:10" ht="26.25" customHeight="1" x14ac:dyDescent="0.3">
      <c r="A4" s="8" t="s">
        <v>93</v>
      </c>
      <c r="B4" s="6">
        <v>50</v>
      </c>
      <c r="C4" s="6">
        <v>80</v>
      </c>
      <c r="D4" s="6">
        <v>130</v>
      </c>
      <c r="E4" s="12"/>
      <c r="F4" s="13">
        <f t="shared" si="0"/>
        <v>260</v>
      </c>
      <c r="G4" s="14">
        <v>83.96</v>
      </c>
      <c r="H4" s="15">
        <f t="shared" si="1"/>
        <v>176.04000000000002</v>
      </c>
    </row>
    <row r="5" spans="1:10" ht="26.25" customHeight="1" x14ac:dyDescent="0.3">
      <c r="A5" s="7" t="s">
        <v>52</v>
      </c>
      <c r="B5" s="6">
        <v>50</v>
      </c>
      <c r="C5" s="6">
        <v>80</v>
      </c>
      <c r="D5" s="6">
        <v>130</v>
      </c>
      <c r="E5" s="12"/>
      <c r="F5" s="13">
        <f t="shared" si="0"/>
        <v>260</v>
      </c>
      <c r="G5" s="14">
        <v>95.08</v>
      </c>
      <c r="H5" s="15">
        <f t="shared" si="1"/>
        <v>164.92000000000002</v>
      </c>
      <c r="J5"/>
    </row>
    <row r="6" spans="1:10" ht="26.25" customHeight="1" x14ac:dyDescent="0.3">
      <c r="A6" s="7" t="s">
        <v>66</v>
      </c>
      <c r="B6" s="6">
        <v>50</v>
      </c>
      <c r="C6" s="6">
        <v>80</v>
      </c>
      <c r="D6" s="6">
        <v>130</v>
      </c>
      <c r="E6" s="12"/>
      <c r="F6" s="13">
        <f t="shared" si="0"/>
        <v>260</v>
      </c>
      <c r="G6" s="14">
        <v>97.66</v>
      </c>
      <c r="H6" s="15">
        <f t="shared" si="1"/>
        <v>162.34</v>
      </c>
    </row>
    <row r="7" spans="1:10" ht="26.25" customHeight="1" x14ac:dyDescent="0.3">
      <c r="A7" s="7" t="s">
        <v>87</v>
      </c>
      <c r="B7" s="6">
        <v>50</v>
      </c>
      <c r="C7" s="6">
        <v>80</v>
      </c>
      <c r="D7" s="6">
        <v>130</v>
      </c>
      <c r="E7" s="12"/>
      <c r="F7" s="13">
        <f t="shared" si="0"/>
        <v>260</v>
      </c>
      <c r="G7" s="14">
        <v>112.1</v>
      </c>
      <c r="H7" s="15">
        <f t="shared" si="1"/>
        <v>147.9</v>
      </c>
    </row>
    <row r="8" spans="1:10" ht="26.25" customHeight="1" x14ac:dyDescent="0.3">
      <c r="A8" s="7" t="s">
        <v>60</v>
      </c>
      <c r="B8" s="6">
        <v>50</v>
      </c>
      <c r="C8" s="6">
        <v>80</v>
      </c>
      <c r="D8" s="6">
        <v>130</v>
      </c>
      <c r="E8" s="12"/>
      <c r="F8" s="13">
        <f t="shared" si="0"/>
        <v>260</v>
      </c>
      <c r="G8" s="14">
        <v>117.7</v>
      </c>
      <c r="H8" s="15">
        <f t="shared" si="1"/>
        <v>142.30000000000001</v>
      </c>
    </row>
    <row r="9" spans="1:10" ht="26.25" customHeight="1" x14ac:dyDescent="0.3">
      <c r="A9" s="9" t="s">
        <v>96</v>
      </c>
      <c r="B9" s="6">
        <v>50</v>
      </c>
      <c r="C9" s="6">
        <v>80</v>
      </c>
      <c r="D9" s="6">
        <v>130</v>
      </c>
      <c r="E9" s="12"/>
      <c r="F9" s="13">
        <f t="shared" si="0"/>
        <v>260</v>
      </c>
      <c r="G9" s="14">
        <v>128.19999999999999</v>
      </c>
      <c r="H9" s="15">
        <f t="shared" si="1"/>
        <v>131.80000000000001</v>
      </c>
    </row>
    <row r="10" spans="1:10" ht="26.25" customHeight="1" x14ac:dyDescent="0.3">
      <c r="A10" s="10"/>
      <c r="B10" s="6"/>
      <c r="C10" s="6"/>
      <c r="D10" s="6"/>
      <c r="E10" s="12"/>
      <c r="F10" s="13">
        <f t="shared" si="0"/>
        <v>0</v>
      </c>
      <c r="G10" s="14"/>
      <c r="H10" s="15">
        <f t="shared" si="1"/>
        <v>0</v>
      </c>
    </row>
    <row r="11" spans="1:10" ht="26.25" customHeight="1" x14ac:dyDescent="0.3">
      <c r="A11" s="7"/>
      <c r="B11" s="6"/>
      <c r="C11" s="6"/>
      <c r="D11" s="6"/>
      <c r="E11" s="12"/>
      <c r="F11" s="13">
        <f t="shared" si="0"/>
        <v>0</v>
      </c>
      <c r="G11" s="14"/>
      <c r="H11" s="15">
        <f t="shared" si="1"/>
        <v>0</v>
      </c>
    </row>
    <row r="12" spans="1:10" ht="26.25" customHeight="1" x14ac:dyDescent="0.3">
      <c r="A12" s="7"/>
      <c r="B12" s="6"/>
      <c r="C12" s="6"/>
      <c r="D12" s="6"/>
      <c r="E12" s="12"/>
      <c r="F12" s="13">
        <f t="shared" si="0"/>
        <v>0</v>
      </c>
      <c r="G12" s="14"/>
      <c r="H12" s="15">
        <f t="shared" si="1"/>
        <v>0</v>
      </c>
    </row>
    <row r="13" spans="1:10" ht="26.25" customHeight="1" x14ac:dyDescent="0.3">
      <c r="A13" s="9"/>
      <c r="B13" s="6"/>
      <c r="C13" s="6"/>
      <c r="D13" s="6"/>
      <c r="E13" s="12"/>
      <c r="F13" s="13">
        <f t="shared" si="0"/>
        <v>0</v>
      </c>
      <c r="G13" s="14"/>
      <c r="H13" s="15">
        <f t="shared" si="1"/>
        <v>0</v>
      </c>
    </row>
    <row r="14" spans="1:10" ht="26.25" customHeight="1" x14ac:dyDescent="0.3">
      <c r="A14" s="7"/>
      <c r="B14" s="6"/>
      <c r="C14" s="6"/>
      <c r="D14" s="6"/>
      <c r="E14" s="12"/>
      <c r="F14" s="13">
        <f t="shared" si="0"/>
        <v>0</v>
      </c>
      <c r="G14" s="14"/>
      <c r="H14" s="15">
        <f t="shared" si="1"/>
        <v>0</v>
      </c>
    </row>
    <row r="15" spans="1:10" ht="26.25" customHeight="1" x14ac:dyDescent="0.3">
      <c r="A15" s="7"/>
      <c r="B15" s="6"/>
      <c r="C15" s="6"/>
      <c r="D15" s="6"/>
      <c r="E15" s="12"/>
      <c r="F15" s="13">
        <f t="shared" si="0"/>
        <v>0</v>
      </c>
      <c r="G15" s="14"/>
      <c r="H15" s="15">
        <f t="shared" si="1"/>
        <v>0</v>
      </c>
    </row>
    <row r="16" spans="1:10" ht="26.25" customHeight="1" x14ac:dyDescent="0.3">
      <c r="A16" s="9"/>
      <c r="B16" s="6"/>
      <c r="C16" s="6"/>
      <c r="D16" s="6"/>
      <c r="E16" s="12"/>
      <c r="F16" s="13">
        <f t="shared" si="0"/>
        <v>0</v>
      </c>
      <c r="G16" s="14"/>
      <c r="H16" s="15">
        <f t="shared" si="1"/>
        <v>0</v>
      </c>
    </row>
    <row r="17" spans="1:8" ht="26.25" customHeight="1" x14ac:dyDescent="0.3">
      <c r="A17" s="7"/>
      <c r="B17" s="6"/>
      <c r="C17" s="6"/>
      <c r="D17" s="6"/>
      <c r="E17" s="12"/>
      <c r="F17" s="13">
        <f t="shared" si="0"/>
        <v>0</v>
      </c>
      <c r="G17" s="14"/>
      <c r="H17" s="15">
        <f t="shared" si="1"/>
        <v>0</v>
      </c>
    </row>
    <row r="18" spans="1:8" ht="26.25" customHeight="1" x14ac:dyDescent="0.3">
      <c r="A18" s="9"/>
      <c r="B18" s="6"/>
      <c r="C18" s="6"/>
      <c r="D18" s="6"/>
      <c r="E18" s="12"/>
      <c r="F18" s="13">
        <f t="shared" si="0"/>
        <v>0</v>
      </c>
      <c r="G18" s="14"/>
      <c r="H18" s="15">
        <f t="shared" si="1"/>
        <v>0</v>
      </c>
    </row>
    <row r="19" spans="1:8" ht="26.25" customHeight="1" x14ac:dyDescent="0.3">
      <c r="A19" s="9"/>
      <c r="B19" s="6"/>
      <c r="C19" s="6"/>
      <c r="D19" s="6"/>
      <c r="E19" s="12"/>
      <c r="F19" s="13">
        <f t="shared" si="0"/>
        <v>0</v>
      </c>
      <c r="G19" s="14"/>
      <c r="H19" s="15">
        <f t="shared" si="1"/>
        <v>0</v>
      </c>
    </row>
    <row r="20" spans="1:8" ht="26.25" customHeight="1" x14ac:dyDescent="0.3">
      <c r="A20" s="6"/>
      <c r="B20" s="6"/>
      <c r="C20" s="6"/>
      <c r="D20" s="6"/>
      <c r="E20" s="12"/>
      <c r="F20" s="16"/>
      <c r="G20" s="6"/>
      <c r="H20" s="17"/>
    </row>
    <row r="21" spans="1:8" ht="26.25" customHeight="1" x14ac:dyDescent="0.3">
      <c r="A21" s="6"/>
      <c r="B21" s="6"/>
      <c r="C21" s="6"/>
      <c r="D21" s="6"/>
      <c r="E21" s="12"/>
      <c r="F21" s="16"/>
      <c r="G21" s="6"/>
      <c r="H21" s="17"/>
    </row>
    <row r="22" spans="1:8" ht="26.25" customHeight="1" x14ac:dyDescent="0.3">
      <c r="A22" s="6"/>
      <c r="B22" s="6"/>
      <c r="C22" s="6"/>
      <c r="D22" s="6"/>
      <c r="E22" s="12"/>
      <c r="F22" s="16"/>
      <c r="G22" s="6"/>
      <c r="H22" s="17"/>
    </row>
    <row r="23" spans="1:8" ht="26.25" customHeight="1" x14ac:dyDescent="0.3">
      <c r="A23" s="6"/>
      <c r="B23" s="6"/>
      <c r="C23" s="6"/>
      <c r="D23" s="6"/>
      <c r="E23" s="12"/>
      <c r="F23" s="16"/>
      <c r="G23" s="6"/>
      <c r="H23" s="17"/>
    </row>
    <row r="24" spans="1:8" ht="26.25" customHeight="1" x14ac:dyDescent="0.3">
      <c r="A24" s="6"/>
      <c r="B24" s="6"/>
      <c r="C24" s="6"/>
      <c r="D24" s="6"/>
      <c r="E24" s="12"/>
      <c r="F24" s="16"/>
      <c r="G24" s="6"/>
      <c r="H24" s="17"/>
    </row>
    <row r="25" spans="1:8" ht="26.25" customHeight="1" x14ac:dyDescent="0.3">
      <c r="A25" s="6"/>
      <c r="B25" s="6"/>
      <c r="C25" s="6"/>
      <c r="D25" s="6"/>
      <c r="E25" s="12"/>
      <c r="F25" s="16"/>
      <c r="G25" s="6"/>
      <c r="H25" s="17"/>
    </row>
    <row r="26" spans="1:8" ht="26.25" customHeight="1" x14ac:dyDescent="0.3">
      <c r="A26" s="6"/>
      <c r="B26" s="6"/>
      <c r="C26" s="6"/>
      <c r="D26" s="6"/>
      <c r="E26" s="12"/>
      <c r="F26" s="16"/>
      <c r="G26" s="6"/>
      <c r="H26" s="17"/>
    </row>
    <row r="27" spans="1:8" ht="26.25" customHeight="1" x14ac:dyDescent="0.3">
      <c r="A27" s="6"/>
      <c r="B27" s="6"/>
      <c r="C27" s="6"/>
      <c r="D27" s="6"/>
      <c r="E27" s="12"/>
      <c r="F27" s="16"/>
      <c r="G27" s="6"/>
      <c r="H27" s="17"/>
    </row>
    <row r="28" spans="1:8" ht="26.25" customHeight="1" x14ac:dyDescent="0.3">
      <c r="A28" s="6"/>
      <c r="B28" s="6"/>
      <c r="C28" s="6"/>
      <c r="D28" s="6"/>
      <c r="E28" s="12"/>
      <c r="F28" s="16"/>
      <c r="G28" s="6"/>
      <c r="H28" s="17"/>
    </row>
    <row r="29" spans="1:8" ht="26.25" customHeight="1" x14ac:dyDescent="0.3">
      <c r="A29" s="6"/>
      <c r="B29" s="6"/>
      <c r="C29" s="6"/>
      <c r="D29" s="6"/>
      <c r="E29" s="12"/>
      <c r="F29" s="16"/>
      <c r="G29" s="6"/>
      <c r="H29" s="17"/>
    </row>
    <row r="30" spans="1:8" ht="26.25" customHeight="1" x14ac:dyDescent="0.3">
      <c r="A30" s="6"/>
      <c r="B30" s="6"/>
      <c r="C30" s="6"/>
      <c r="D30" s="6"/>
      <c r="E30" s="12"/>
      <c r="F30" s="16"/>
      <c r="G30" s="6"/>
      <c r="H30" s="17"/>
    </row>
    <row r="31" spans="1:8" ht="16.5" customHeight="1" x14ac:dyDescent="0.25"/>
    <row r="32" spans="1:8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U35"/>
  <sheetViews>
    <sheetView view="pageBreakPreview" zoomScaleNormal="100" workbookViewId="0">
      <selection activeCell="B4" sqref="B4:M4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21" ht="15.5" x14ac:dyDescent="0.35">
      <c r="A2" s="20" t="s">
        <v>1</v>
      </c>
      <c r="B2" s="278" t="s">
        <v>2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279" t="s">
        <v>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54"/>
      <c r="O3" s="55" t="s">
        <v>6</v>
      </c>
      <c r="P3" s="56" t="s">
        <v>171</v>
      </c>
    </row>
    <row r="4" spans="1:21" ht="15.5" x14ac:dyDescent="0.35">
      <c r="A4" s="21" t="s">
        <v>7</v>
      </c>
      <c r="B4" s="280" t="s">
        <v>172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57"/>
      <c r="O4" s="58" t="s">
        <v>8</v>
      </c>
      <c r="P4" s="59"/>
    </row>
    <row r="5" spans="1:21" ht="15.5" x14ac:dyDescent="0.35">
      <c r="A5" s="21" t="s">
        <v>9</v>
      </c>
      <c r="B5" s="279" t="s">
        <v>10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51"/>
      <c r="O5" s="281"/>
      <c r="P5" s="281"/>
    </row>
    <row r="6" spans="1:21" ht="15.75" customHeight="1" x14ac:dyDescent="0.35">
      <c r="A6" s="21" t="s">
        <v>11</v>
      </c>
      <c r="B6" s="279">
        <v>8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51"/>
      <c r="O6" s="282" t="s">
        <v>12</v>
      </c>
      <c r="P6" s="282"/>
    </row>
    <row r="7" spans="1:21" ht="15.5" x14ac:dyDescent="0.35">
      <c r="A7" s="22" t="s">
        <v>13</v>
      </c>
      <c r="B7" s="279" t="s">
        <v>14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54"/>
      <c r="O7" s="282"/>
      <c r="P7" s="282"/>
    </row>
    <row r="8" spans="1:21" ht="15.5" x14ac:dyDescent="0.35">
      <c r="A8" s="22" t="s">
        <v>15</v>
      </c>
      <c r="B8" s="285" t="s">
        <v>138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2"/>
      <c r="P8" s="282"/>
    </row>
    <row r="9" spans="1:21" ht="15.5" outlineLevel="1" x14ac:dyDescent="0.35">
      <c r="A9" s="22" t="s">
        <v>16</v>
      </c>
      <c r="B9" s="279" t="s">
        <v>173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51"/>
      <c r="O9" s="282"/>
      <c r="P9" s="282"/>
    </row>
    <row r="10" spans="1:21" ht="15.5" outlineLevel="1" x14ac:dyDescent="0.35">
      <c r="A10" s="22" t="s">
        <v>17</v>
      </c>
      <c r="B10" s="279" t="s">
        <v>173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51"/>
      <c r="O10" s="283"/>
      <c r="P10" s="283"/>
    </row>
    <row r="11" spans="1:21" ht="15.5" x14ac:dyDescent="0.35">
      <c r="A11" s="21" t="s">
        <v>18</v>
      </c>
      <c r="B11" s="279" t="s">
        <v>119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51"/>
      <c r="O11" s="283"/>
      <c r="P11" s="283"/>
    </row>
    <row r="12" spans="1:21" ht="15.5" x14ac:dyDescent="0.35">
      <c r="A12" s="23" t="s">
        <v>19</v>
      </c>
      <c r="B12" s="287" t="s">
        <v>129</v>
      </c>
      <c r="C12" s="287"/>
      <c r="D12" s="287"/>
      <c r="E12" s="287"/>
      <c r="F12" s="287"/>
      <c r="G12" s="287"/>
      <c r="H12" s="288" t="s">
        <v>20</v>
      </c>
      <c r="I12" s="288"/>
      <c r="J12" s="288"/>
      <c r="K12" s="288"/>
      <c r="L12" s="288"/>
      <c r="M12" s="288"/>
      <c r="N12" s="288"/>
      <c r="O12" s="288"/>
      <c r="P12" s="288"/>
    </row>
    <row r="13" spans="1:21" ht="15.75" customHeight="1" x14ac:dyDescent="0.35">
      <c r="A13" s="289" t="s">
        <v>21</v>
      </c>
      <c r="B13" s="290" t="s">
        <v>22</v>
      </c>
      <c r="C13" s="291" t="s">
        <v>23</v>
      </c>
      <c r="D13" s="284" t="s">
        <v>24</v>
      </c>
      <c r="E13" s="284"/>
      <c r="F13" s="284" t="s">
        <v>131</v>
      </c>
      <c r="G13" s="284"/>
      <c r="H13" s="284" t="s">
        <v>26</v>
      </c>
      <c r="I13" s="284"/>
      <c r="J13" s="284" t="s">
        <v>27</v>
      </c>
      <c r="K13" s="284"/>
      <c r="L13" s="284"/>
      <c r="M13" s="284"/>
      <c r="N13" s="284"/>
      <c r="O13" s="286" t="s">
        <v>28</v>
      </c>
      <c r="P13" s="286"/>
    </row>
    <row r="14" spans="1:21" ht="15.75" customHeight="1" x14ac:dyDescent="0.35">
      <c r="A14" s="289"/>
      <c r="B14" s="290"/>
      <c r="C14" s="291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6"/>
      <c r="P14" s="286"/>
    </row>
    <row r="15" spans="1:21" ht="18" customHeight="1" x14ac:dyDescent="0.35">
      <c r="A15" s="289"/>
      <c r="B15" s="290"/>
      <c r="C15" s="291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174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52</v>
      </c>
      <c r="B16" s="27" t="s">
        <v>5</v>
      </c>
      <c r="C16" s="28" t="s">
        <v>53</v>
      </c>
      <c r="D16" s="29">
        <v>74</v>
      </c>
      <c r="E16" s="30" t="s">
        <v>59</v>
      </c>
      <c r="F16" s="29">
        <v>83</v>
      </c>
      <c r="G16" s="30" t="s">
        <v>57</v>
      </c>
      <c r="H16" s="32">
        <v>82</v>
      </c>
      <c r="I16" s="33" t="s">
        <v>48</v>
      </c>
      <c r="J16" s="64">
        <v>257</v>
      </c>
      <c r="K16" s="65">
        <v>73.739999999999995</v>
      </c>
      <c r="L16" s="66"/>
      <c r="M16" s="67">
        <f t="shared" ref="M16:M26" si="0">J16-K16-L16</f>
        <v>183.26</v>
      </c>
      <c r="N16" s="33" t="s">
        <v>48</v>
      </c>
      <c r="O16" s="68">
        <f t="shared" ref="O16:O26" si="1">D16+F16+H16+M16</f>
        <v>422.26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152</v>
      </c>
      <c r="B17" s="27" t="s">
        <v>5</v>
      </c>
      <c r="C17" s="28" t="s">
        <v>110</v>
      </c>
      <c r="D17" s="32">
        <v>82</v>
      </c>
      <c r="E17" s="33" t="s">
        <v>48</v>
      </c>
      <c r="F17" s="29">
        <v>68</v>
      </c>
      <c r="G17" s="30" t="s">
        <v>74</v>
      </c>
      <c r="H17" s="29">
        <v>68</v>
      </c>
      <c r="I17" s="28" t="s">
        <v>65</v>
      </c>
      <c r="J17" s="64">
        <v>231</v>
      </c>
      <c r="K17" s="65">
        <v>51.94</v>
      </c>
      <c r="L17" s="66"/>
      <c r="M17" s="70">
        <f t="shared" si="0"/>
        <v>179.06</v>
      </c>
      <c r="N17" s="30" t="s">
        <v>57</v>
      </c>
      <c r="O17" s="71">
        <f t="shared" si="1"/>
        <v>397.06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175</v>
      </c>
      <c r="B18" s="27" t="s">
        <v>5</v>
      </c>
      <c r="C18" s="28" t="s">
        <v>64</v>
      </c>
      <c r="D18" s="29">
        <v>50</v>
      </c>
      <c r="E18" s="30" t="s">
        <v>71</v>
      </c>
      <c r="F18" s="34">
        <v>73</v>
      </c>
      <c r="G18" s="30" t="s">
        <v>65</v>
      </c>
      <c r="H18" s="29">
        <v>79</v>
      </c>
      <c r="I18" s="30" t="s">
        <v>59</v>
      </c>
      <c r="J18" s="64">
        <v>252</v>
      </c>
      <c r="K18" s="65">
        <v>78.62</v>
      </c>
      <c r="L18" s="66"/>
      <c r="M18" s="73">
        <f t="shared" si="0"/>
        <v>173.38</v>
      </c>
      <c r="N18" s="28" t="s">
        <v>62</v>
      </c>
      <c r="O18" s="74">
        <f t="shared" si="1"/>
        <v>375.38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176</v>
      </c>
      <c r="B19" s="27" t="s">
        <v>5</v>
      </c>
      <c r="C19" s="28" t="s">
        <v>177</v>
      </c>
      <c r="D19" s="29">
        <v>55</v>
      </c>
      <c r="E19" s="30" t="s">
        <v>68</v>
      </c>
      <c r="F19" s="29">
        <v>68</v>
      </c>
      <c r="G19" s="30" t="s">
        <v>71</v>
      </c>
      <c r="H19" s="34">
        <v>62</v>
      </c>
      <c r="I19" s="76" t="s">
        <v>68</v>
      </c>
      <c r="J19" s="64">
        <v>239</v>
      </c>
      <c r="K19" s="65">
        <v>65</v>
      </c>
      <c r="L19" s="66"/>
      <c r="M19" s="73">
        <f t="shared" si="0"/>
        <v>174</v>
      </c>
      <c r="N19" s="28" t="s">
        <v>59</v>
      </c>
      <c r="O19" s="77">
        <f t="shared" si="1"/>
        <v>359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69</v>
      </c>
      <c r="B20" s="27" t="s">
        <v>5</v>
      </c>
      <c r="C20" s="28" t="s">
        <v>70</v>
      </c>
      <c r="D20" s="29">
        <v>63</v>
      </c>
      <c r="E20" s="30" t="s">
        <v>62</v>
      </c>
      <c r="F20" s="29">
        <v>77</v>
      </c>
      <c r="G20" s="30" t="s">
        <v>62</v>
      </c>
      <c r="H20" s="29">
        <v>80</v>
      </c>
      <c r="I20" s="28" t="s">
        <v>57</v>
      </c>
      <c r="J20" s="64">
        <v>219</v>
      </c>
      <c r="K20" s="65">
        <v>83.47</v>
      </c>
      <c r="L20" s="66"/>
      <c r="M20" s="73">
        <f t="shared" si="0"/>
        <v>135.53</v>
      </c>
      <c r="N20" s="30" t="s">
        <v>71</v>
      </c>
      <c r="O20" s="77">
        <f t="shared" si="1"/>
        <v>355.53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61</v>
      </c>
      <c r="E21" s="30" t="s">
        <v>65</v>
      </c>
      <c r="F21" s="29">
        <v>71</v>
      </c>
      <c r="G21" s="30" t="s">
        <v>68</v>
      </c>
      <c r="H21" s="29">
        <v>72</v>
      </c>
      <c r="I21" s="30" t="s">
        <v>62</v>
      </c>
      <c r="J21" s="64">
        <v>251</v>
      </c>
      <c r="K21" s="65">
        <v>107.79</v>
      </c>
      <c r="L21" s="66"/>
      <c r="M21" s="78">
        <f t="shared" si="0"/>
        <v>143.20999999999998</v>
      </c>
      <c r="N21" s="30" t="s">
        <v>68</v>
      </c>
      <c r="O21" s="77">
        <f t="shared" si="1"/>
        <v>347.21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34">
        <v>74</v>
      </c>
      <c r="E22" s="30" t="s">
        <v>57</v>
      </c>
      <c r="F22" s="32">
        <v>87</v>
      </c>
      <c r="G22" s="33" t="s">
        <v>48</v>
      </c>
      <c r="H22" s="29">
        <v>26</v>
      </c>
      <c r="I22" s="28" t="s">
        <v>74</v>
      </c>
      <c r="J22" s="64">
        <v>234</v>
      </c>
      <c r="K22" s="65">
        <v>82.7</v>
      </c>
      <c r="L22" s="66"/>
      <c r="M22" s="73">
        <f t="shared" si="0"/>
        <v>151.30000000000001</v>
      </c>
      <c r="N22" s="30" t="s">
        <v>65</v>
      </c>
      <c r="O22" s="77">
        <f t="shared" si="1"/>
        <v>338.3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36" t="s">
        <v>125</v>
      </c>
      <c r="B23" s="37" t="s">
        <v>5</v>
      </c>
      <c r="C23" s="38" t="s">
        <v>126</v>
      </c>
      <c r="D23" s="39">
        <v>4</v>
      </c>
      <c r="E23" s="40" t="s">
        <v>74</v>
      </c>
      <c r="F23" s="39">
        <v>82</v>
      </c>
      <c r="G23" s="40" t="s">
        <v>59</v>
      </c>
      <c r="H23" s="39">
        <v>56</v>
      </c>
      <c r="I23" s="38" t="s">
        <v>71</v>
      </c>
      <c r="J23" s="79">
        <v>236</v>
      </c>
      <c r="K23" s="80">
        <v>111.14</v>
      </c>
      <c r="L23" s="81"/>
      <c r="M23" s="82">
        <f t="shared" si="0"/>
        <v>124.86</v>
      </c>
      <c r="N23" s="40" t="s">
        <v>74</v>
      </c>
      <c r="O23" s="83">
        <f t="shared" si="1"/>
        <v>266.86</v>
      </c>
      <c r="P23" s="38" t="s">
        <v>74</v>
      </c>
      <c r="Q23"/>
      <c r="R23"/>
      <c r="S23"/>
      <c r="T23"/>
      <c r="U23"/>
    </row>
    <row r="24" spans="1:21" ht="18" hidden="1" customHeight="1" x14ac:dyDescent="0.35">
      <c r="A24" s="41"/>
      <c r="B24" s="42"/>
      <c r="C24" s="43"/>
      <c r="D24" s="44"/>
      <c r="E24" s="45"/>
      <c r="F24" s="44"/>
      <c r="G24" s="45"/>
      <c r="H24" s="44"/>
      <c r="I24" s="43"/>
      <c r="J24" s="84"/>
      <c r="K24" s="85"/>
      <c r="L24" s="66"/>
      <c r="M24" s="73">
        <f t="shared" si="0"/>
        <v>0</v>
      </c>
      <c r="N24" s="45"/>
      <c r="O24" s="77">
        <f t="shared" si="1"/>
        <v>0</v>
      </c>
      <c r="P24" s="43"/>
      <c r="Q24"/>
      <c r="R24"/>
      <c r="S24"/>
      <c r="T24"/>
      <c r="U24"/>
    </row>
    <row r="25" spans="1:21" ht="18" hidden="1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hidden="1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hidden="1" customHeight="1" x14ac:dyDescent="0.35">
      <c r="A27" s="31"/>
      <c r="B27" s="27"/>
      <c r="C27" s="28"/>
      <c r="D27" s="29"/>
      <c r="E27" s="30"/>
      <c r="F27" s="29"/>
      <c r="G27" s="30"/>
      <c r="H27" s="29"/>
      <c r="I27" s="28"/>
      <c r="J27" s="64"/>
      <c r="K27" s="65"/>
      <c r="L27" s="66"/>
      <c r="M27" s="73">
        <f t="shared" ref="M27:M35" si="2">J27-K27-L27</f>
        <v>0</v>
      </c>
      <c r="N27" s="30"/>
      <c r="O27" s="77">
        <f t="shared" ref="O27:O35" si="3">D27+F27+H27+M27</f>
        <v>0</v>
      </c>
      <c r="P27" s="28"/>
      <c r="Q27"/>
      <c r="R27"/>
      <c r="S27"/>
      <c r="T27"/>
      <c r="U27"/>
    </row>
    <row r="28" spans="1:21" customFormat="1" ht="18" hidden="1" customHeight="1" x14ac:dyDescent="0.35">
      <c r="A28" s="26"/>
      <c r="B28" s="27"/>
      <c r="C28" s="28"/>
      <c r="D28" s="29"/>
      <c r="E28" s="30"/>
      <c r="F28" s="29"/>
      <c r="G28" s="30"/>
      <c r="H28" s="29"/>
      <c r="I28" s="28"/>
      <c r="J28" s="64"/>
      <c r="K28" s="65"/>
      <c r="L28" s="66"/>
      <c r="M28" s="73">
        <f t="shared" si="2"/>
        <v>0</v>
      </c>
      <c r="N28" s="30"/>
      <c r="O28" s="77">
        <f t="shared" si="3"/>
        <v>0</v>
      </c>
      <c r="P28" s="28"/>
      <c r="Q28" s="18"/>
      <c r="R28" s="18"/>
      <c r="S28" s="18"/>
      <c r="U28" s="18"/>
    </row>
    <row r="29" spans="1:21" customFormat="1" ht="18" hidden="1" customHeight="1" x14ac:dyDescent="0.3">
      <c r="A29" s="31"/>
      <c r="B29" s="27"/>
      <c r="C29" s="28"/>
      <c r="D29" s="29"/>
      <c r="E29" s="30"/>
      <c r="F29" s="29"/>
      <c r="G29" s="30"/>
      <c r="H29" s="29"/>
      <c r="I29" s="28"/>
      <c r="J29" s="64"/>
      <c r="K29" s="65"/>
      <c r="L29" s="66"/>
      <c r="M29" s="73">
        <f t="shared" si="2"/>
        <v>0</v>
      </c>
      <c r="N29" s="30"/>
      <c r="O29" s="77">
        <f t="shared" si="3"/>
        <v>0</v>
      </c>
      <c r="P29" s="28"/>
    </row>
    <row r="30" spans="1:21" ht="18" hidden="1" customHeight="1" x14ac:dyDescent="0.35">
      <c r="A30" s="26"/>
      <c r="B30" s="27"/>
      <c r="C30" s="28"/>
      <c r="D30" s="29"/>
      <c r="E30" s="30"/>
      <c r="F30" s="29"/>
      <c r="G30" s="30"/>
      <c r="H30" s="29"/>
      <c r="I30" s="28"/>
      <c r="J30" s="64"/>
      <c r="K30" s="65"/>
      <c r="L30" s="66"/>
      <c r="M30" s="73">
        <f t="shared" si="2"/>
        <v>0</v>
      </c>
      <c r="N30" s="30"/>
      <c r="O30" s="77">
        <f t="shared" si="3"/>
        <v>0</v>
      </c>
      <c r="P30" s="28"/>
    </row>
    <row r="31" spans="1:21" ht="18" hidden="1" customHeight="1" x14ac:dyDescent="0.35">
      <c r="A31" s="26"/>
      <c r="B31" s="27"/>
      <c r="C31" s="28"/>
      <c r="D31" s="29"/>
      <c r="E31" s="30"/>
      <c r="F31" s="29"/>
      <c r="G31" s="30"/>
      <c r="H31" s="29"/>
      <c r="I31" s="28"/>
      <c r="J31" s="64"/>
      <c r="K31" s="65"/>
      <c r="L31" s="66"/>
      <c r="M31" s="73">
        <f t="shared" si="2"/>
        <v>0</v>
      </c>
      <c r="N31" s="30"/>
      <c r="O31" s="77">
        <f t="shared" si="3"/>
        <v>0</v>
      </c>
      <c r="P31" s="28"/>
      <c r="T31"/>
    </row>
    <row r="32" spans="1:21" ht="18" hidden="1" customHeight="1" x14ac:dyDescent="0.35">
      <c r="A32" s="31"/>
      <c r="B32" s="27"/>
      <c r="C32" s="28"/>
      <c r="D32" s="29"/>
      <c r="E32" s="30"/>
      <c r="F32" s="29"/>
      <c r="G32" s="30"/>
      <c r="H32" s="29"/>
      <c r="I32" s="28"/>
      <c r="J32" s="64"/>
      <c r="K32" s="65"/>
      <c r="L32" s="66"/>
      <c r="M32" s="73">
        <f t="shared" si="2"/>
        <v>0</v>
      </c>
      <c r="N32" s="30"/>
      <c r="O32" s="77">
        <f t="shared" si="3"/>
        <v>0</v>
      </c>
      <c r="P32" s="28"/>
      <c r="Q32"/>
      <c r="R32"/>
      <c r="S32"/>
      <c r="T32"/>
      <c r="U32"/>
    </row>
    <row r="33" spans="1:21" ht="18" hidden="1" customHeight="1" x14ac:dyDescent="0.35">
      <c r="A33" s="26"/>
      <c r="B33" s="27"/>
      <c r="C33" s="28"/>
      <c r="D33" s="29"/>
      <c r="E33" s="30"/>
      <c r="F33" s="29"/>
      <c r="G33" s="30"/>
      <c r="H33" s="29"/>
      <c r="I33" s="28"/>
      <c r="J33" s="64"/>
      <c r="K33" s="65"/>
      <c r="L33" s="66"/>
      <c r="M33" s="73">
        <f t="shared" si="2"/>
        <v>0</v>
      </c>
      <c r="N33" s="30"/>
      <c r="O33" s="77">
        <f t="shared" si="3"/>
        <v>0</v>
      </c>
      <c r="P33" s="28"/>
    </row>
    <row r="34" spans="1:21" ht="18" hidden="1" customHeight="1" x14ac:dyDescent="0.35">
      <c r="A34" s="26"/>
      <c r="B34" s="27"/>
      <c r="C34" s="28"/>
      <c r="D34" s="29"/>
      <c r="E34" s="30"/>
      <c r="F34" s="29"/>
      <c r="G34" s="30"/>
      <c r="H34" s="29"/>
      <c r="I34" s="28"/>
      <c r="J34" s="64"/>
      <c r="K34" s="65"/>
      <c r="L34" s="66"/>
      <c r="M34" s="73">
        <f t="shared" si="2"/>
        <v>0</v>
      </c>
      <c r="N34" s="30"/>
      <c r="O34" s="77">
        <f t="shared" si="3"/>
        <v>0</v>
      </c>
      <c r="P34" s="28"/>
      <c r="T34"/>
    </row>
    <row r="35" spans="1:21" ht="18" hidden="1" customHeight="1" x14ac:dyDescent="0.35">
      <c r="A35" s="46"/>
      <c r="B35" s="47"/>
      <c r="C35" s="48"/>
      <c r="D35" s="49"/>
      <c r="E35" s="50"/>
      <c r="F35" s="49"/>
      <c r="G35" s="50"/>
      <c r="H35" s="49"/>
      <c r="I35" s="48"/>
      <c r="J35" s="86"/>
      <c r="K35" s="87"/>
      <c r="L35" s="88"/>
      <c r="M35" s="89">
        <f t="shared" si="2"/>
        <v>0</v>
      </c>
      <c r="N35" s="50"/>
      <c r="O35" s="90">
        <f t="shared" si="3"/>
        <v>0</v>
      </c>
      <c r="P35" s="48"/>
      <c r="Q35"/>
      <c r="R35"/>
      <c r="S35"/>
      <c r="T35"/>
      <c r="U35"/>
    </row>
  </sheetData>
  <sheetProtection selectLockedCells="1" selectUnlockedCells="1"/>
  <mergeCells count="24"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  <mergeCell ref="B12:G12"/>
    <mergeCell ref="H12:P12"/>
    <mergeCell ref="A1:P1"/>
    <mergeCell ref="B2:M2"/>
    <mergeCell ref="B3:M3"/>
    <mergeCell ref="B4:M4"/>
    <mergeCell ref="B5:M5"/>
    <mergeCell ref="O5:P5"/>
  </mergeCells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N54"/>
  <sheetViews>
    <sheetView view="pageBreakPreview" zoomScale="115" zoomScaleNormal="130" workbookViewId="0">
      <selection activeCell="B4" sqref="B4:M4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11" t="s">
        <v>44</v>
      </c>
      <c r="J1" s="5" t="s">
        <v>45</v>
      </c>
      <c r="K1" s="4" t="s">
        <v>31</v>
      </c>
      <c r="L1" s="4" t="s">
        <v>46</v>
      </c>
    </row>
    <row r="2" spans="1:14" ht="26.25" customHeight="1" x14ac:dyDescent="0.3">
      <c r="A2" s="91" t="s">
        <v>52</v>
      </c>
      <c r="B2" s="6">
        <v>36</v>
      </c>
      <c r="C2" s="6">
        <v>36</v>
      </c>
      <c r="D2" s="6">
        <v>40</v>
      </c>
      <c r="E2" s="6">
        <v>38</v>
      </c>
      <c r="F2" s="6">
        <v>35</v>
      </c>
      <c r="G2" s="6">
        <v>41</v>
      </c>
      <c r="H2" s="6">
        <v>31</v>
      </c>
      <c r="I2" s="12"/>
      <c r="J2" s="13">
        <f>SUM(B2:H2)</f>
        <v>257</v>
      </c>
      <c r="K2" s="14">
        <v>73.739999999999995</v>
      </c>
      <c r="L2" s="15">
        <f>J2-K2-I2</f>
        <v>183.26</v>
      </c>
    </row>
    <row r="3" spans="1:14" ht="26.25" customHeight="1" x14ac:dyDescent="0.3">
      <c r="A3" s="7" t="s">
        <v>152</v>
      </c>
      <c r="B3" s="6">
        <v>29</v>
      </c>
      <c r="C3" s="6">
        <v>37</v>
      </c>
      <c r="D3" s="6">
        <v>36</v>
      </c>
      <c r="E3" s="6">
        <v>28</v>
      </c>
      <c r="F3" s="6">
        <v>33</v>
      </c>
      <c r="G3" s="6">
        <v>37</v>
      </c>
      <c r="H3" s="6">
        <v>31</v>
      </c>
      <c r="I3" s="12"/>
      <c r="J3" s="13">
        <f t="shared" ref="J3:J19" si="0">SUM(B3:H3)</f>
        <v>231</v>
      </c>
      <c r="K3" s="14">
        <v>51.94</v>
      </c>
      <c r="L3" s="15">
        <f t="shared" ref="L3:L19" si="1">J3-K3-I3</f>
        <v>179.06</v>
      </c>
    </row>
    <row r="4" spans="1:14" ht="26.25" customHeight="1" x14ac:dyDescent="0.3">
      <c r="A4" s="7" t="s">
        <v>176</v>
      </c>
      <c r="B4" s="6">
        <v>28</v>
      </c>
      <c r="C4" s="6">
        <v>36</v>
      </c>
      <c r="D4" s="6">
        <v>39</v>
      </c>
      <c r="E4" s="6">
        <v>37</v>
      </c>
      <c r="F4" s="6">
        <v>30</v>
      </c>
      <c r="G4" s="6">
        <v>38</v>
      </c>
      <c r="H4" s="6">
        <v>31</v>
      </c>
      <c r="I4" s="12"/>
      <c r="J4" s="13">
        <f t="shared" ref="J4:J9" si="2">SUM(B4:H4)</f>
        <v>239</v>
      </c>
      <c r="K4" s="14">
        <v>65</v>
      </c>
      <c r="L4" s="15">
        <f t="shared" ref="L4:L9" si="3">J4-K4-I4</f>
        <v>174</v>
      </c>
    </row>
    <row r="5" spans="1:14" ht="26.25" customHeight="1" x14ac:dyDescent="0.3">
      <c r="A5" s="8" t="s">
        <v>175</v>
      </c>
      <c r="B5" s="6">
        <v>32</v>
      </c>
      <c r="C5" s="6">
        <v>36</v>
      </c>
      <c r="D5" s="6">
        <v>43</v>
      </c>
      <c r="E5" s="6">
        <v>37</v>
      </c>
      <c r="F5" s="6">
        <v>30</v>
      </c>
      <c r="G5" s="6">
        <v>40</v>
      </c>
      <c r="H5" s="6">
        <v>34</v>
      </c>
      <c r="I5" s="12"/>
      <c r="J5" s="13">
        <f t="shared" si="2"/>
        <v>252</v>
      </c>
      <c r="K5" s="14">
        <v>78.62</v>
      </c>
      <c r="L5" s="15">
        <f t="shared" si="3"/>
        <v>173.38</v>
      </c>
      <c r="N5"/>
    </row>
    <row r="6" spans="1:14" ht="26.25" customHeight="1" x14ac:dyDescent="0.3">
      <c r="A6" s="7" t="s">
        <v>66</v>
      </c>
      <c r="B6" s="6">
        <v>28</v>
      </c>
      <c r="C6" s="6">
        <v>34</v>
      </c>
      <c r="D6" s="6">
        <v>29</v>
      </c>
      <c r="E6" s="6">
        <v>38</v>
      </c>
      <c r="F6" s="6">
        <v>31</v>
      </c>
      <c r="G6" s="6">
        <v>39</v>
      </c>
      <c r="H6" s="6">
        <v>35</v>
      </c>
      <c r="I6" s="12"/>
      <c r="J6" s="13">
        <f t="shared" si="2"/>
        <v>234</v>
      </c>
      <c r="K6" s="14">
        <v>82.7</v>
      </c>
      <c r="L6" s="15">
        <f t="shared" si="3"/>
        <v>151.30000000000001</v>
      </c>
    </row>
    <row r="7" spans="1:14" ht="26.25" customHeight="1" x14ac:dyDescent="0.3">
      <c r="A7" s="7" t="s">
        <v>60</v>
      </c>
      <c r="B7" s="6">
        <v>36</v>
      </c>
      <c r="C7" s="6">
        <v>37</v>
      </c>
      <c r="D7" s="6">
        <v>30</v>
      </c>
      <c r="E7" s="6">
        <v>39</v>
      </c>
      <c r="F7" s="6">
        <v>36</v>
      </c>
      <c r="G7" s="6">
        <v>38</v>
      </c>
      <c r="H7" s="6">
        <v>35</v>
      </c>
      <c r="I7" s="12"/>
      <c r="J7" s="13">
        <f t="shared" si="2"/>
        <v>251</v>
      </c>
      <c r="K7" s="14">
        <v>107.79</v>
      </c>
      <c r="L7" s="15">
        <f t="shared" si="3"/>
        <v>143.20999999999998</v>
      </c>
    </row>
    <row r="8" spans="1:14" ht="26.25" customHeight="1" x14ac:dyDescent="0.3">
      <c r="A8" s="7" t="s">
        <v>69</v>
      </c>
      <c r="B8" s="6">
        <v>34</v>
      </c>
      <c r="C8" s="6">
        <v>38</v>
      </c>
      <c r="D8" s="6">
        <v>29</v>
      </c>
      <c r="E8" s="6">
        <v>28</v>
      </c>
      <c r="F8" s="6">
        <v>18</v>
      </c>
      <c r="G8" s="6">
        <v>39</v>
      </c>
      <c r="H8" s="6">
        <v>33</v>
      </c>
      <c r="I8" s="12"/>
      <c r="J8" s="13">
        <f t="shared" si="2"/>
        <v>219</v>
      </c>
      <c r="K8" s="14">
        <v>83.47</v>
      </c>
      <c r="L8" s="15">
        <f t="shared" si="3"/>
        <v>135.53</v>
      </c>
    </row>
    <row r="9" spans="1:14" ht="26.25" customHeight="1" x14ac:dyDescent="0.3">
      <c r="A9" s="9" t="s">
        <v>125</v>
      </c>
      <c r="B9" s="6">
        <v>34</v>
      </c>
      <c r="C9" s="6">
        <v>35</v>
      </c>
      <c r="D9" s="6">
        <v>40</v>
      </c>
      <c r="E9" s="6">
        <v>38</v>
      </c>
      <c r="F9" s="6">
        <v>29</v>
      </c>
      <c r="G9" s="6">
        <v>30</v>
      </c>
      <c r="H9" s="6">
        <v>30</v>
      </c>
      <c r="I9" s="12"/>
      <c r="J9" s="13">
        <f t="shared" si="2"/>
        <v>236</v>
      </c>
      <c r="K9" s="14">
        <v>111.14</v>
      </c>
      <c r="L9" s="15">
        <f t="shared" si="3"/>
        <v>124.86</v>
      </c>
    </row>
    <row r="10" spans="1:14" ht="26.25" customHeight="1" x14ac:dyDescent="0.3">
      <c r="A10" s="10"/>
      <c r="B10" s="6"/>
      <c r="C10" s="6"/>
      <c r="D10" s="6"/>
      <c r="E10" s="6"/>
      <c r="F10" s="6"/>
      <c r="G10" s="6"/>
      <c r="H10" s="6"/>
      <c r="I10" s="12"/>
      <c r="J10" s="13">
        <f t="shared" si="0"/>
        <v>0</v>
      </c>
      <c r="K10" s="14"/>
      <c r="L10" s="15">
        <f t="shared" si="1"/>
        <v>0</v>
      </c>
    </row>
    <row r="11" spans="1:14" ht="26.25" customHeight="1" x14ac:dyDescent="0.3">
      <c r="A11" s="7"/>
      <c r="B11" s="6"/>
      <c r="C11" s="6"/>
      <c r="D11" s="6"/>
      <c r="E11" s="6"/>
      <c r="F11" s="6"/>
      <c r="G11" s="6"/>
      <c r="H11" s="6"/>
      <c r="I11" s="12"/>
      <c r="J11" s="13">
        <f t="shared" si="0"/>
        <v>0</v>
      </c>
      <c r="K11" s="14"/>
      <c r="L11" s="15">
        <f t="shared" si="1"/>
        <v>0</v>
      </c>
    </row>
    <row r="12" spans="1:14" ht="26.25" customHeight="1" x14ac:dyDescent="0.3">
      <c r="A12" s="7"/>
      <c r="B12" s="6"/>
      <c r="C12" s="6"/>
      <c r="D12" s="6"/>
      <c r="E12" s="6"/>
      <c r="F12" s="6"/>
      <c r="G12" s="6"/>
      <c r="H12" s="6"/>
      <c r="I12" s="12"/>
      <c r="J12" s="13">
        <f t="shared" si="0"/>
        <v>0</v>
      </c>
      <c r="K12" s="14"/>
      <c r="L12" s="15">
        <f t="shared" si="1"/>
        <v>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2"/>
      <c r="J13" s="13">
        <f t="shared" si="0"/>
        <v>0</v>
      </c>
      <c r="K13" s="14"/>
      <c r="L13" s="15">
        <f t="shared" si="1"/>
        <v>0</v>
      </c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2"/>
      <c r="J14" s="13">
        <f t="shared" si="0"/>
        <v>0</v>
      </c>
      <c r="K14" s="14"/>
      <c r="L14" s="15">
        <f t="shared" si="1"/>
        <v>0</v>
      </c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2"/>
      <c r="J15" s="13">
        <f t="shared" si="0"/>
        <v>0</v>
      </c>
      <c r="K15" s="14"/>
      <c r="L15" s="15">
        <f t="shared" si="1"/>
        <v>0</v>
      </c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2"/>
      <c r="J16" s="13">
        <f t="shared" si="0"/>
        <v>0</v>
      </c>
      <c r="K16" s="14"/>
      <c r="L16" s="15">
        <f t="shared" si="1"/>
        <v>0</v>
      </c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2"/>
      <c r="J17" s="13">
        <f t="shared" si="0"/>
        <v>0</v>
      </c>
      <c r="K17" s="14"/>
      <c r="L17" s="15">
        <f t="shared" si="1"/>
        <v>0</v>
      </c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2"/>
      <c r="J18" s="13">
        <f t="shared" si="0"/>
        <v>0</v>
      </c>
      <c r="K18" s="14"/>
      <c r="L18" s="15">
        <f t="shared" si="1"/>
        <v>0</v>
      </c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2"/>
      <c r="J19" s="13">
        <f t="shared" si="0"/>
        <v>0</v>
      </c>
      <c r="K19" s="14"/>
      <c r="L19" s="15">
        <f t="shared" si="1"/>
        <v>0</v>
      </c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2"/>
      <c r="J20" s="16"/>
      <c r="K20" s="6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2"/>
      <c r="J21" s="16"/>
      <c r="K21" s="6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2"/>
      <c r="J22" s="16"/>
      <c r="K22" s="6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2"/>
      <c r="J23" s="16"/>
      <c r="K23" s="6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2"/>
      <c r="J24" s="16"/>
      <c r="K24" s="6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2"/>
      <c r="J25" s="16"/>
      <c r="K25" s="6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2"/>
      <c r="J26" s="16"/>
      <c r="K26" s="6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2"/>
      <c r="J27" s="16"/>
      <c r="K27" s="6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2"/>
      <c r="J28" s="16"/>
      <c r="K28" s="6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2"/>
      <c r="J29" s="16"/>
      <c r="K29" s="6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2"/>
      <c r="J30" s="16"/>
      <c r="K30" s="6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8805-0EEE-4EBE-ACA4-6AF3A91E7D71}">
  <sheetPr>
    <tabColor theme="4" tint="0.39997558519241921"/>
  </sheetPr>
  <dimension ref="A1:U31"/>
  <sheetViews>
    <sheetView tabSelected="1" view="pageBreakPreview" zoomScaleNormal="100" zoomScaleSheetLayoutView="100" workbookViewId="0">
      <selection activeCell="R12" sqref="R12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6384" width="8.7265625" style="18"/>
  </cols>
  <sheetData>
    <row r="1" spans="1:16" ht="34.5" x14ac:dyDescent="0.6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</row>
    <row r="2" spans="1:16" ht="15.5" x14ac:dyDescent="0.35">
      <c r="A2" s="350" t="s">
        <v>1</v>
      </c>
      <c r="B2" s="351" t="s">
        <v>2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2"/>
      <c r="O2" s="353" t="s">
        <v>3</v>
      </c>
      <c r="P2" s="354" t="s">
        <v>75</v>
      </c>
    </row>
    <row r="3" spans="1:16" ht="15.5" x14ac:dyDescent="0.35">
      <c r="A3" s="355" t="s">
        <v>4</v>
      </c>
      <c r="B3" s="279" t="s">
        <v>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54"/>
      <c r="O3" s="55" t="s">
        <v>6</v>
      </c>
      <c r="P3" s="356" t="s">
        <v>185</v>
      </c>
    </row>
    <row r="4" spans="1:16" ht="15.5" x14ac:dyDescent="0.35">
      <c r="A4" s="355" t="s">
        <v>7</v>
      </c>
      <c r="B4" s="280">
        <v>45010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57"/>
      <c r="O4" s="58" t="s">
        <v>8</v>
      </c>
      <c r="P4" s="357"/>
    </row>
    <row r="5" spans="1:16" ht="15.5" x14ac:dyDescent="0.35">
      <c r="A5" s="355" t="s">
        <v>9</v>
      </c>
      <c r="B5" s="279" t="s">
        <v>10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51"/>
      <c r="O5" s="281"/>
      <c r="P5" s="358"/>
    </row>
    <row r="6" spans="1:16" ht="15.75" customHeight="1" x14ac:dyDescent="0.35">
      <c r="A6" s="355" t="s">
        <v>11</v>
      </c>
      <c r="B6" s="279">
        <v>11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51"/>
      <c r="O6" s="282" t="s">
        <v>12</v>
      </c>
      <c r="P6" s="359"/>
    </row>
    <row r="7" spans="1:16" ht="15.5" x14ac:dyDescent="0.35">
      <c r="A7" s="360" t="s">
        <v>13</v>
      </c>
      <c r="B7" s="279" t="s">
        <v>14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54"/>
      <c r="O7" s="282"/>
      <c r="P7" s="359"/>
    </row>
    <row r="8" spans="1:16" ht="15.5" x14ac:dyDescent="0.35">
      <c r="A8" s="360" t="s">
        <v>15</v>
      </c>
      <c r="B8" s="285" t="s">
        <v>199</v>
      </c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2"/>
      <c r="P8" s="359"/>
    </row>
    <row r="9" spans="1:16" ht="15.5" outlineLevel="1" x14ac:dyDescent="0.35">
      <c r="A9" s="360" t="s">
        <v>16</v>
      </c>
      <c r="B9" s="279" t="s">
        <v>173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51"/>
      <c r="O9" s="282"/>
      <c r="P9" s="359"/>
    </row>
    <row r="10" spans="1:16" ht="15.5" outlineLevel="1" x14ac:dyDescent="0.35">
      <c r="A10" s="360" t="s">
        <v>17</v>
      </c>
      <c r="B10" s="279" t="s">
        <v>173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51"/>
      <c r="O10" s="283"/>
      <c r="P10" s="361"/>
    </row>
    <row r="11" spans="1:16" ht="15.5" x14ac:dyDescent="0.35">
      <c r="A11" s="355" t="s">
        <v>18</v>
      </c>
      <c r="B11" s="279" t="s">
        <v>196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51"/>
      <c r="O11" s="283"/>
      <c r="P11" s="361"/>
    </row>
    <row r="12" spans="1:16" ht="15.5" x14ac:dyDescent="0.35">
      <c r="A12" s="355" t="s">
        <v>19</v>
      </c>
      <c r="B12" s="347" t="s">
        <v>197</v>
      </c>
      <c r="C12" s="347"/>
      <c r="D12" s="347"/>
      <c r="E12" s="347"/>
      <c r="F12" s="347"/>
      <c r="G12" s="347"/>
      <c r="H12" s="348" t="s">
        <v>195</v>
      </c>
      <c r="I12" s="348"/>
      <c r="J12" s="348"/>
      <c r="K12" s="348"/>
      <c r="L12" s="348"/>
      <c r="M12" s="348"/>
      <c r="N12" s="348"/>
      <c r="O12" s="348"/>
      <c r="P12" s="362"/>
    </row>
    <row r="13" spans="1:16" ht="15.5" x14ac:dyDescent="0.35">
      <c r="A13" s="363" t="s">
        <v>198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64"/>
    </row>
    <row r="14" spans="1:16" ht="21.5" customHeight="1" x14ac:dyDescent="0.35">
      <c r="A14" s="329" t="s">
        <v>21</v>
      </c>
      <c r="B14" s="330" t="s">
        <v>22</v>
      </c>
      <c r="C14" s="331" t="s">
        <v>23</v>
      </c>
      <c r="D14" s="332" t="s">
        <v>200</v>
      </c>
      <c r="E14" s="333"/>
      <c r="F14" s="332" t="s">
        <v>201</v>
      </c>
      <c r="G14" s="333"/>
      <c r="H14" s="332" t="s">
        <v>202</v>
      </c>
      <c r="I14" s="333"/>
      <c r="J14" s="333" t="s">
        <v>194</v>
      </c>
      <c r="K14" s="333"/>
      <c r="L14" s="333"/>
      <c r="M14" s="333"/>
      <c r="N14" s="333"/>
      <c r="O14" s="334" t="s">
        <v>28</v>
      </c>
      <c r="P14" s="335"/>
    </row>
    <row r="15" spans="1:16" ht="21.5" customHeight="1" x14ac:dyDescent="0.35">
      <c r="A15" s="336"/>
      <c r="B15" s="290"/>
      <c r="C15" s="291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6"/>
      <c r="P15" s="337"/>
    </row>
    <row r="16" spans="1:16" ht="18" customHeight="1" x14ac:dyDescent="0.35">
      <c r="A16" s="336"/>
      <c r="B16" s="290"/>
      <c r="C16" s="291"/>
      <c r="D16" s="24" t="s">
        <v>29</v>
      </c>
      <c r="E16" s="25" t="s">
        <v>132</v>
      </c>
      <c r="F16" s="24" t="s">
        <v>29</v>
      </c>
      <c r="G16" s="25" t="s">
        <v>132</v>
      </c>
      <c r="H16" s="24" t="s">
        <v>29</v>
      </c>
      <c r="I16" s="25" t="s">
        <v>132</v>
      </c>
      <c r="J16" s="60" t="s">
        <v>174</v>
      </c>
      <c r="K16" s="61" t="s">
        <v>31</v>
      </c>
      <c r="L16" s="24" t="s">
        <v>133</v>
      </c>
      <c r="M16" s="24" t="s">
        <v>29</v>
      </c>
      <c r="N16" s="24" t="s">
        <v>132</v>
      </c>
      <c r="O16" s="62" t="s">
        <v>33</v>
      </c>
      <c r="P16" s="338" t="s">
        <v>34</v>
      </c>
    </row>
    <row r="17" spans="1:21" ht="18" customHeight="1" x14ac:dyDescent="0.35">
      <c r="A17" s="339" t="s">
        <v>186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340"/>
    </row>
    <row r="18" spans="1:21" ht="18" customHeight="1" x14ac:dyDescent="0.35">
      <c r="A18" s="322" t="s">
        <v>52</v>
      </c>
      <c r="B18" s="27" t="s">
        <v>5</v>
      </c>
      <c r="C18" s="28" t="s">
        <v>53</v>
      </c>
      <c r="D18" s="308">
        <v>77</v>
      </c>
      <c r="E18" s="303" t="s">
        <v>59</v>
      </c>
      <c r="F18" s="302">
        <v>73</v>
      </c>
      <c r="G18" s="314" t="s">
        <v>68</v>
      </c>
      <c r="H18" s="312">
        <v>65</v>
      </c>
      <c r="I18" s="310" t="s">
        <v>59</v>
      </c>
      <c r="J18" s="64">
        <v>207</v>
      </c>
      <c r="K18" s="65">
        <v>77.17</v>
      </c>
      <c r="L18" s="66"/>
      <c r="M18" s="295">
        <f>J18-K18-L18</f>
        <v>129.82999999999998</v>
      </c>
      <c r="N18" s="314" t="s">
        <v>62</v>
      </c>
      <c r="O18" s="68">
        <f>D18+F18+H18+M18</f>
        <v>344.83</v>
      </c>
      <c r="P18" s="321" t="s">
        <v>48</v>
      </c>
      <c r="Q18"/>
      <c r="R18"/>
      <c r="S18"/>
      <c r="T18"/>
      <c r="U18"/>
    </row>
    <row r="19" spans="1:21" ht="18" customHeight="1" x14ac:dyDescent="0.35">
      <c r="A19" s="341" t="s">
        <v>152</v>
      </c>
      <c r="B19" s="27" t="s">
        <v>5</v>
      </c>
      <c r="C19" s="28" t="s">
        <v>110</v>
      </c>
      <c r="D19" s="313">
        <v>81</v>
      </c>
      <c r="E19" s="311" t="s">
        <v>48</v>
      </c>
      <c r="F19" s="313">
        <v>90</v>
      </c>
      <c r="G19" s="311" t="s">
        <v>48</v>
      </c>
      <c r="H19" s="302">
        <v>58</v>
      </c>
      <c r="I19" s="304" t="s">
        <v>65</v>
      </c>
      <c r="J19" s="64">
        <v>183</v>
      </c>
      <c r="K19" s="65">
        <v>69.959999999999994</v>
      </c>
      <c r="L19" s="66"/>
      <c r="M19" s="70">
        <f>J19-K19-L19</f>
        <v>113.04</v>
      </c>
      <c r="N19" s="314" t="s">
        <v>65</v>
      </c>
      <c r="O19" s="71">
        <f>D19+F19+H19+M19</f>
        <v>342.04</v>
      </c>
      <c r="P19" s="323" t="s">
        <v>57</v>
      </c>
      <c r="Q19"/>
      <c r="R19"/>
      <c r="S19"/>
      <c r="T19"/>
      <c r="U19"/>
    </row>
    <row r="20" spans="1:21" ht="18" customHeight="1" x14ac:dyDescent="0.35">
      <c r="A20" s="322" t="s">
        <v>187</v>
      </c>
      <c r="B20" s="27" t="s">
        <v>79</v>
      </c>
      <c r="C20" s="28" t="s">
        <v>190</v>
      </c>
      <c r="D20" s="302">
        <v>69</v>
      </c>
      <c r="E20" s="303" t="s">
        <v>62</v>
      </c>
      <c r="F20" s="305">
        <v>81</v>
      </c>
      <c r="G20" s="303" t="s">
        <v>59</v>
      </c>
      <c r="H20" s="302">
        <v>54</v>
      </c>
      <c r="I20" s="304" t="s">
        <v>68</v>
      </c>
      <c r="J20" s="64">
        <v>196</v>
      </c>
      <c r="K20" s="65">
        <v>58.45</v>
      </c>
      <c r="L20" s="66"/>
      <c r="M20" s="328">
        <f>J20-K20-L20</f>
        <v>137.55000000000001</v>
      </c>
      <c r="N20" s="311" t="s">
        <v>48</v>
      </c>
      <c r="O20" s="74">
        <f>D20+F20+H20+M20</f>
        <v>341.55</v>
      </c>
      <c r="P20" s="324" t="s">
        <v>59</v>
      </c>
      <c r="Q20"/>
      <c r="S20"/>
      <c r="T20"/>
      <c r="U20"/>
    </row>
    <row r="21" spans="1:21" ht="18" customHeight="1" x14ac:dyDescent="0.35">
      <c r="A21" s="322" t="s">
        <v>188</v>
      </c>
      <c r="B21" s="27" t="s">
        <v>5</v>
      </c>
      <c r="C21" s="28" t="s">
        <v>94</v>
      </c>
      <c r="D21" s="302">
        <v>65</v>
      </c>
      <c r="E21" s="303" t="s">
        <v>65</v>
      </c>
      <c r="F21" s="302">
        <v>72</v>
      </c>
      <c r="G21" s="314" t="s">
        <v>71</v>
      </c>
      <c r="H21" s="302">
        <v>59</v>
      </c>
      <c r="I21" s="309" t="s">
        <v>62</v>
      </c>
      <c r="J21" s="64">
        <v>224</v>
      </c>
      <c r="K21" s="65">
        <v>88.22</v>
      </c>
      <c r="L21" s="66"/>
      <c r="M21" s="73">
        <f>J21-K21-L21</f>
        <v>135.78</v>
      </c>
      <c r="N21" s="30" t="s">
        <v>57</v>
      </c>
      <c r="O21" s="77">
        <f>D21+F21+H21+M21</f>
        <v>331.78</v>
      </c>
      <c r="P21" s="342" t="s">
        <v>62</v>
      </c>
      <c r="Q21"/>
      <c r="R21"/>
      <c r="S21"/>
      <c r="T21"/>
      <c r="U21"/>
    </row>
    <row r="22" spans="1:21" ht="18" customHeight="1" x14ac:dyDescent="0.35">
      <c r="A22" s="341" t="s">
        <v>78</v>
      </c>
      <c r="B22" s="27" t="s">
        <v>79</v>
      </c>
      <c r="C22" s="28" t="s">
        <v>80</v>
      </c>
      <c r="D22" s="306">
        <v>78</v>
      </c>
      <c r="E22" s="303" t="s">
        <v>57</v>
      </c>
      <c r="F22" s="302">
        <v>84</v>
      </c>
      <c r="G22" s="303" t="s">
        <v>57</v>
      </c>
      <c r="H22" s="302">
        <v>75</v>
      </c>
      <c r="I22" s="309" t="s">
        <v>57</v>
      </c>
      <c r="J22" s="64">
        <v>197</v>
      </c>
      <c r="K22" s="65">
        <v>124.4</v>
      </c>
      <c r="L22" s="66">
        <v>10</v>
      </c>
      <c r="M22" s="73">
        <f>J22-K22-L22</f>
        <v>62.599999999999994</v>
      </c>
      <c r="N22" s="314" t="s">
        <v>68</v>
      </c>
      <c r="O22" s="77">
        <f>D22+F22+H22+M22</f>
        <v>299.60000000000002</v>
      </c>
      <c r="P22" s="342" t="s">
        <v>65</v>
      </c>
      <c r="Q22"/>
      <c r="R22"/>
      <c r="S22"/>
      <c r="T22"/>
      <c r="U22"/>
    </row>
    <row r="23" spans="1:21" ht="18" customHeight="1" x14ac:dyDescent="0.35">
      <c r="A23" s="343" t="s">
        <v>66</v>
      </c>
      <c r="B23" s="27" t="s">
        <v>5</v>
      </c>
      <c r="C23" s="28" t="s">
        <v>67</v>
      </c>
      <c r="D23" s="307">
        <v>55</v>
      </c>
      <c r="E23" s="303" t="s">
        <v>68</v>
      </c>
      <c r="F23" s="302">
        <v>77</v>
      </c>
      <c r="G23" s="314" t="s">
        <v>62</v>
      </c>
      <c r="H23" s="302">
        <v>34</v>
      </c>
      <c r="I23" s="304" t="s">
        <v>71</v>
      </c>
      <c r="J23" s="64">
        <v>217</v>
      </c>
      <c r="K23" s="65">
        <v>84.67</v>
      </c>
      <c r="L23" s="293"/>
      <c r="M23" s="78">
        <f>J23-K23-L23</f>
        <v>132.32999999999998</v>
      </c>
      <c r="N23" s="30" t="s">
        <v>59</v>
      </c>
      <c r="O23" s="294">
        <f>D23+F23+H23+M23</f>
        <v>298.33</v>
      </c>
      <c r="P23" s="342" t="s">
        <v>68</v>
      </c>
      <c r="Q23"/>
      <c r="R23"/>
      <c r="S23"/>
      <c r="T23"/>
      <c r="U23"/>
    </row>
    <row r="24" spans="1:21" ht="18" customHeight="1" x14ac:dyDescent="0.35">
      <c r="A24" s="344" t="s">
        <v>69</v>
      </c>
      <c r="B24" s="42" t="s">
        <v>5</v>
      </c>
      <c r="C24" s="43" t="s">
        <v>70</v>
      </c>
      <c r="D24" s="308">
        <v>46</v>
      </c>
      <c r="E24" s="303" t="s">
        <v>71</v>
      </c>
      <c r="F24" s="308">
        <v>53</v>
      </c>
      <c r="G24" s="314" t="s">
        <v>74</v>
      </c>
      <c r="H24" s="315">
        <v>81</v>
      </c>
      <c r="I24" s="311" t="s">
        <v>48</v>
      </c>
      <c r="J24" s="84">
        <v>184</v>
      </c>
      <c r="K24" s="85">
        <v>141.4</v>
      </c>
      <c r="L24" s="66"/>
      <c r="M24" s="73">
        <f>J24-K24-L24</f>
        <v>42.599999999999994</v>
      </c>
      <c r="N24" s="314" t="s">
        <v>71</v>
      </c>
      <c r="O24" s="77">
        <f>D24+F24+H24+M24</f>
        <v>222.6</v>
      </c>
      <c r="P24" s="345" t="s">
        <v>71</v>
      </c>
      <c r="R24"/>
      <c r="T24"/>
    </row>
    <row r="25" spans="1:21" ht="18" customHeight="1" x14ac:dyDescent="0.35">
      <c r="A25" s="322" t="s">
        <v>87</v>
      </c>
      <c r="B25" s="27" t="s">
        <v>79</v>
      </c>
      <c r="C25" s="28" t="s">
        <v>88</v>
      </c>
      <c r="D25" s="302">
        <v>33</v>
      </c>
      <c r="E25" s="303" t="s">
        <v>74</v>
      </c>
      <c r="F25" s="302">
        <v>77</v>
      </c>
      <c r="G25" s="314" t="s">
        <v>65</v>
      </c>
      <c r="H25" s="302">
        <v>23</v>
      </c>
      <c r="I25" s="304" t="s">
        <v>74</v>
      </c>
      <c r="J25" s="64">
        <v>184</v>
      </c>
      <c r="K25" s="65">
        <v>148</v>
      </c>
      <c r="L25" s="66"/>
      <c r="M25" s="73">
        <f>J25-K25-L25</f>
        <v>36</v>
      </c>
      <c r="N25" s="314" t="s">
        <v>74</v>
      </c>
      <c r="O25" s="77">
        <f>D25+F25+H25+M25</f>
        <v>169</v>
      </c>
      <c r="P25" s="342" t="s">
        <v>74</v>
      </c>
    </row>
    <row r="26" spans="1:21" ht="18" customHeight="1" x14ac:dyDescent="0.35">
      <c r="A26" s="325"/>
      <c r="B26" s="103"/>
      <c r="C26" s="104"/>
      <c r="D26" s="105"/>
      <c r="E26" s="326"/>
      <c r="F26" s="105"/>
      <c r="G26" s="326"/>
      <c r="H26" s="105"/>
      <c r="I26" s="104"/>
      <c r="J26" s="122"/>
      <c r="K26" s="123"/>
      <c r="L26" s="124"/>
      <c r="M26" s="125"/>
      <c r="N26" s="326"/>
      <c r="O26" s="126"/>
      <c r="P26" s="327"/>
      <c r="T26"/>
    </row>
    <row r="27" spans="1:21" ht="18" customHeight="1" x14ac:dyDescent="0.35">
      <c r="A27" s="317" t="s">
        <v>189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9"/>
      <c r="T27"/>
    </row>
    <row r="28" spans="1:21" ht="18" customHeight="1" x14ac:dyDescent="0.35">
      <c r="A28" s="320" t="s">
        <v>81</v>
      </c>
      <c r="B28" s="42" t="s">
        <v>5</v>
      </c>
      <c r="C28" s="43" t="s">
        <v>111</v>
      </c>
      <c r="D28" s="313">
        <v>89</v>
      </c>
      <c r="E28" s="311" t="s">
        <v>48</v>
      </c>
      <c r="F28" s="44">
        <v>81</v>
      </c>
      <c r="G28" s="45" t="s">
        <v>57</v>
      </c>
      <c r="H28" s="313">
        <v>86</v>
      </c>
      <c r="I28" s="311" t="s">
        <v>48</v>
      </c>
      <c r="J28" s="84">
        <v>215</v>
      </c>
      <c r="K28" s="85">
        <v>77.58</v>
      </c>
      <c r="L28" s="66"/>
      <c r="M28" s="328">
        <f t="shared" ref="M28" si="0">J28-K28-L28</f>
        <v>137.42000000000002</v>
      </c>
      <c r="N28" s="311" t="s">
        <v>48</v>
      </c>
      <c r="O28" s="68">
        <f t="shared" ref="O28" si="1">D28+F28+H28+M28</f>
        <v>393.42</v>
      </c>
      <c r="P28" s="321" t="s">
        <v>48</v>
      </c>
      <c r="Q28"/>
      <c r="R28"/>
      <c r="S28"/>
      <c r="T28"/>
      <c r="U28"/>
    </row>
    <row r="29" spans="1:21" ht="18" customHeight="1" x14ac:dyDescent="0.35">
      <c r="A29" s="322" t="s">
        <v>176</v>
      </c>
      <c r="B29" s="27" t="s">
        <v>5</v>
      </c>
      <c r="C29" s="28" t="s">
        <v>177</v>
      </c>
      <c r="D29" s="29">
        <v>74</v>
      </c>
      <c r="E29" s="30" t="s">
        <v>57</v>
      </c>
      <c r="F29" s="29">
        <v>77</v>
      </c>
      <c r="G29" s="30" t="s">
        <v>59</v>
      </c>
      <c r="H29" s="34">
        <v>75</v>
      </c>
      <c r="I29" s="316" t="s">
        <v>57</v>
      </c>
      <c r="J29" s="64">
        <v>181</v>
      </c>
      <c r="K29" s="65">
        <v>78.36</v>
      </c>
      <c r="L29" s="66"/>
      <c r="M29" s="73">
        <f>J29-K29-L29</f>
        <v>102.64</v>
      </c>
      <c r="N29" s="28" t="s">
        <v>57</v>
      </c>
      <c r="O29" s="71">
        <f>D29+F29+H29+M29</f>
        <v>328.64</v>
      </c>
      <c r="P29" s="323" t="s">
        <v>57</v>
      </c>
      <c r="Q29"/>
      <c r="R29"/>
      <c r="S29"/>
      <c r="T29"/>
      <c r="U29"/>
    </row>
    <row r="30" spans="1:21" ht="18" customHeight="1" x14ac:dyDescent="0.35">
      <c r="A30" s="322" t="s">
        <v>60</v>
      </c>
      <c r="B30" s="27" t="s">
        <v>5</v>
      </c>
      <c r="C30" s="28" t="s">
        <v>61</v>
      </c>
      <c r="D30" s="29">
        <v>0</v>
      </c>
      <c r="E30" s="30" t="s">
        <v>59</v>
      </c>
      <c r="F30" s="313">
        <v>97</v>
      </c>
      <c r="G30" s="311" t="s">
        <v>48</v>
      </c>
      <c r="H30" s="29">
        <v>62</v>
      </c>
      <c r="I30" s="30" t="s">
        <v>59</v>
      </c>
      <c r="J30" s="64">
        <v>160</v>
      </c>
      <c r="K30" s="65">
        <v>140</v>
      </c>
      <c r="L30" s="66"/>
      <c r="M30" s="78">
        <f>J30-K30-L30</f>
        <v>20</v>
      </c>
      <c r="N30" s="30" t="s">
        <v>59</v>
      </c>
      <c r="O30" s="74">
        <f>D30+F30+H30+M30</f>
        <v>179</v>
      </c>
      <c r="P30" s="324" t="s">
        <v>59</v>
      </c>
      <c r="Q30"/>
      <c r="R30"/>
      <c r="S30"/>
      <c r="T30"/>
      <c r="U30"/>
    </row>
    <row r="31" spans="1:21" customFormat="1" ht="18" customHeight="1" x14ac:dyDescent="0.35">
      <c r="A31" s="325"/>
      <c r="B31" s="103"/>
      <c r="C31" s="104"/>
      <c r="D31" s="105"/>
      <c r="E31" s="326"/>
      <c r="F31" s="105"/>
      <c r="G31" s="326"/>
      <c r="H31" s="105"/>
      <c r="I31" s="104"/>
      <c r="J31" s="122"/>
      <c r="K31" s="123"/>
      <c r="L31" s="124"/>
      <c r="M31" s="125"/>
      <c r="N31" s="326"/>
      <c r="O31" s="126"/>
      <c r="P31" s="327"/>
      <c r="Q31" s="18"/>
      <c r="R31" s="18"/>
      <c r="S31" s="18"/>
      <c r="U31" s="18"/>
    </row>
  </sheetData>
  <sheetProtection selectLockedCells="1" selectUnlockedCells="1"/>
  <sortState xmlns:xlrd2="http://schemas.microsoft.com/office/spreadsheetml/2017/richdata2" ref="A18:U25">
    <sortCondition descending="1" ref="O18:O25"/>
  </sortState>
  <mergeCells count="27">
    <mergeCell ref="A17:P17"/>
    <mergeCell ref="A27:P27"/>
    <mergeCell ref="A13:P13"/>
    <mergeCell ref="B12:G12"/>
    <mergeCell ref="H12:P12"/>
    <mergeCell ref="A14:A16"/>
    <mergeCell ref="B14:B16"/>
    <mergeCell ref="C14:C16"/>
    <mergeCell ref="D14:E15"/>
    <mergeCell ref="F14:G15"/>
    <mergeCell ref="H14:I15"/>
    <mergeCell ref="J14:N15"/>
    <mergeCell ref="O14:P15"/>
    <mergeCell ref="B6:M6"/>
    <mergeCell ref="O6:P9"/>
    <mergeCell ref="B7:M7"/>
    <mergeCell ref="B8:N8"/>
    <mergeCell ref="B9:M9"/>
    <mergeCell ref="B10:M10"/>
    <mergeCell ref="O10:P11"/>
    <mergeCell ref="B11:M11"/>
    <mergeCell ref="A1:P1"/>
    <mergeCell ref="B2:M2"/>
    <mergeCell ref="B3:M3"/>
    <mergeCell ref="B4:M4"/>
    <mergeCell ref="B5:M5"/>
    <mergeCell ref="O5:P5"/>
  </mergeCells>
  <phoneticPr fontId="30" type="noConversion"/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8C60-16B3-4043-8FA1-E5C8FF41452D}">
  <sheetPr>
    <tabColor theme="4" tint="0.39997558519241921"/>
  </sheetPr>
  <dimension ref="A1:N54"/>
  <sheetViews>
    <sheetView view="pageBreakPreview" zoomScale="115" zoomScaleNormal="130" workbookViewId="0">
      <selection activeCell="P7" sqref="P7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453125" style="2" bestFit="1" customWidth="1"/>
    <col min="10" max="11" width="7.1796875" style="2" bestFit="1" customWidth="1"/>
    <col min="12" max="12" width="8.453125" style="3" bestFit="1" customWidth="1"/>
    <col min="13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5" t="s">
        <v>45</v>
      </c>
      <c r="J1" s="4" t="s">
        <v>31</v>
      </c>
      <c r="K1" s="11" t="s">
        <v>44</v>
      </c>
      <c r="L1" s="4" t="s">
        <v>46</v>
      </c>
    </row>
    <row r="2" spans="1:14" ht="26.25" customHeight="1" x14ac:dyDescent="0.3">
      <c r="A2" s="91" t="s">
        <v>187</v>
      </c>
      <c r="B2" s="6">
        <v>35</v>
      </c>
      <c r="C2" s="6">
        <v>28</v>
      </c>
      <c r="D2" s="6">
        <v>26</v>
      </c>
      <c r="E2" s="6">
        <v>32</v>
      </c>
      <c r="F2" s="6">
        <v>18</v>
      </c>
      <c r="G2" s="6">
        <v>24</v>
      </c>
      <c r="H2" s="6">
        <v>33</v>
      </c>
      <c r="I2" s="13">
        <f>SUM(B2:H2)</f>
        <v>196</v>
      </c>
      <c r="J2" s="14">
        <v>58.45</v>
      </c>
      <c r="K2" s="12"/>
      <c r="L2" s="15">
        <f>I2-J2-K2</f>
        <v>137.55000000000001</v>
      </c>
    </row>
    <row r="3" spans="1:14" ht="26.25" customHeight="1" x14ac:dyDescent="0.3">
      <c r="A3" s="301" t="s">
        <v>191</v>
      </c>
      <c r="B3" s="297">
        <v>35</v>
      </c>
      <c r="C3" s="297">
        <v>26</v>
      </c>
      <c r="D3" s="297">
        <v>28</v>
      </c>
      <c r="E3" s="297">
        <v>28</v>
      </c>
      <c r="F3" s="297">
        <v>27</v>
      </c>
      <c r="G3" s="297">
        <v>37</v>
      </c>
      <c r="H3" s="297">
        <v>34</v>
      </c>
      <c r="I3" s="298">
        <f>SUM(B3:H3)</f>
        <v>215</v>
      </c>
      <c r="J3" s="299">
        <v>77.58</v>
      </c>
      <c r="K3" s="12"/>
      <c r="L3" s="300">
        <f>I3-J3-K3</f>
        <v>137.42000000000002</v>
      </c>
    </row>
    <row r="4" spans="1:14" ht="26.25" customHeight="1" x14ac:dyDescent="0.3">
      <c r="A4" s="7" t="s">
        <v>188</v>
      </c>
      <c r="B4" s="6">
        <v>38</v>
      </c>
      <c r="C4" s="6">
        <v>26</v>
      </c>
      <c r="D4" s="6">
        <v>25</v>
      </c>
      <c r="E4" s="6">
        <v>38</v>
      </c>
      <c r="F4" s="6">
        <v>29</v>
      </c>
      <c r="G4" s="6">
        <v>35</v>
      </c>
      <c r="H4" s="6">
        <v>33</v>
      </c>
      <c r="I4" s="13">
        <f>SUM(B4:H4)</f>
        <v>224</v>
      </c>
      <c r="J4" s="14">
        <v>88.22</v>
      </c>
      <c r="K4" s="12"/>
      <c r="L4" s="15">
        <f>I4-J4-K4</f>
        <v>135.78</v>
      </c>
    </row>
    <row r="5" spans="1:14" ht="26.25" customHeight="1" x14ac:dyDescent="0.3">
      <c r="A5" s="7" t="s">
        <v>66</v>
      </c>
      <c r="B5" s="6">
        <v>34</v>
      </c>
      <c r="C5" s="6">
        <v>34</v>
      </c>
      <c r="D5" s="6">
        <v>23</v>
      </c>
      <c r="E5" s="6">
        <v>36</v>
      </c>
      <c r="F5" s="6">
        <v>26</v>
      </c>
      <c r="G5" s="6">
        <v>31</v>
      </c>
      <c r="H5" s="6">
        <v>33</v>
      </c>
      <c r="I5" s="13">
        <f>SUM(B5:H5)</f>
        <v>217</v>
      </c>
      <c r="J5" s="14">
        <v>84.67</v>
      </c>
      <c r="K5" s="12"/>
      <c r="L5" s="15">
        <f>I5-J5-K5</f>
        <v>132.32999999999998</v>
      </c>
    </row>
    <row r="6" spans="1:14" ht="26.25" customHeight="1" x14ac:dyDescent="0.3">
      <c r="A6" s="7" t="s">
        <v>52</v>
      </c>
      <c r="B6" s="6">
        <v>25</v>
      </c>
      <c r="C6" s="6">
        <v>33</v>
      </c>
      <c r="D6" s="6">
        <v>25</v>
      </c>
      <c r="E6" s="6">
        <v>37</v>
      </c>
      <c r="F6" s="6">
        <v>23</v>
      </c>
      <c r="G6" s="6">
        <v>33</v>
      </c>
      <c r="H6" s="6">
        <v>31</v>
      </c>
      <c r="I6" s="13">
        <f>SUM(B6:H6)</f>
        <v>207</v>
      </c>
      <c r="J6" s="14">
        <v>77.17</v>
      </c>
      <c r="K6" s="12"/>
      <c r="L6" s="15">
        <f>I6-J6-K6</f>
        <v>129.82999999999998</v>
      </c>
    </row>
    <row r="7" spans="1:14" ht="26.25" customHeight="1" x14ac:dyDescent="0.3">
      <c r="A7" s="7" t="s">
        <v>152</v>
      </c>
      <c r="B7" s="6">
        <v>38</v>
      </c>
      <c r="C7" s="6">
        <v>14</v>
      </c>
      <c r="D7" s="6">
        <v>26</v>
      </c>
      <c r="E7" s="6">
        <v>25</v>
      </c>
      <c r="F7" s="6">
        <v>26</v>
      </c>
      <c r="G7" s="6">
        <v>28</v>
      </c>
      <c r="H7" s="6">
        <v>26</v>
      </c>
      <c r="I7" s="13">
        <f>SUM(B7:H7)</f>
        <v>183</v>
      </c>
      <c r="J7" s="14">
        <v>69.959999999999994</v>
      </c>
      <c r="K7" s="12"/>
      <c r="L7" s="15">
        <f>I7-J7-K7</f>
        <v>113.04</v>
      </c>
    </row>
    <row r="8" spans="1:14" ht="26.25" customHeight="1" x14ac:dyDescent="0.3">
      <c r="A8" s="296" t="s">
        <v>192</v>
      </c>
      <c r="B8" s="297">
        <v>24</v>
      </c>
      <c r="C8" s="297">
        <v>22</v>
      </c>
      <c r="D8" s="297">
        <v>26</v>
      </c>
      <c r="E8" s="297">
        <v>35</v>
      </c>
      <c r="F8" s="297">
        <v>14</v>
      </c>
      <c r="G8" s="297">
        <v>34</v>
      </c>
      <c r="H8" s="297">
        <v>26</v>
      </c>
      <c r="I8" s="298">
        <f>SUM(B8:H8)</f>
        <v>181</v>
      </c>
      <c r="J8" s="299">
        <v>78.36</v>
      </c>
      <c r="K8" s="12"/>
      <c r="L8" s="300">
        <f>I8-J8-K8</f>
        <v>102.64</v>
      </c>
    </row>
    <row r="9" spans="1:14" ht="26.25" customHeight="1" x14ac:dyDescent="0.3">
      <c r="A9" s="7" t="s">
        <v>78</v>
      </c>
      <c r="B9" s="6">
        <v>17</v>
      </c>
      <c r="C9" s="6">
        <v>22</v>
      </c>
      <c r="D9" s="6">
        <v>27</v>
      </c>
      <c r="E9" s="6">
        <v>36</v>
      </c>
      <c r="F9" s="6">
        <v>28</v>
      </c>
      <c r="G9" s="6">
        <v>28</v>
      </c>
      <c r="H9" s="6">
        <v>39</v>
      </c>
      <c r="I9" s="13">
        <f>SUM(B9:H9)</f>
        <v>197</v>
      </c>
      <c r="J9" s="14">
        <v>124.4</v>
      </c>
      <c r="K9" s="12">
        <v>10</v>
      </c>
      <c r="L9" s="15">
        <f>I9-J9-K9</f>
        <v>62.599999999999994</v>
      </c>
    </row>
    <row r="10" spans="1:14" ht="26.25" customHeight="1" x14ac:dyDescent="0.3">
      <c r="A10" s="8" t="s">
        <v>69</v>
      </c>
      <c r="B10" s="6">
        <v>36</v>
      </c>
      <c r="C10" s="6">
        <v>25</v>
      </c>
      <c r="D10" s="6">
        <v>22</v>
      </c>
      <c r="E10" s="6">
        <v>26</v>
      </c>
      <c r="F10" s="6">
        <v>13</v>
      </c>
      <c r="G10" s="6">
        <v>31</v>
      </c>
      <c r="H10" s="6">
        <v>31</v>
      </c>
      <c r="I10" s="13">
        <f>SUM(B10:H10)</f>
        <v>184</v>
      </c>
      <c r="J10" s="14">
        <v>141.4</v>
      </c>
      <c r="K10" s="12"/>
      <c r="L10" s="15">
        <f>I10-J10-K10</f>
        <v>42.599999999999994</v>
      </c>
      <c r="N10"/>
    </row>
    <row r="11" spans="1:14" ht="26.25" customHeight="1" x14ac:dyDescent="0.3">
      <c r="A11" s="9" t="s">
        <v>87</v>
      </c>
      <c r="B11" s="6">
        <v>36</v>
      </c>
      <c r="C11" s="6">
        <v>24</v>
      </c>
      <c r="D11" s="6">
        <v>26</v>
      </c>
      <c r="E11" s="6">
        <v>17</v>
      </c>
      <c r="F11" s="6">
        <v>20</v>
      </c>
      <c r="G11" s="6">
        <v>33</v>
      </c>
      <c r="H11" s="6">
        <v>28</v>
      </c>
      <c r="I11" s="13">
        <f>SUM(B11:H11)</f>
        <v>184</v>
      </c>
      <c r="J11" s="14">
        <v>148</v>
      </c>
      <c r="K11" s="12"/>
      <c r="L11" s="15">
        <f>I11-J11-K11</f>
        <v>36</v>
      </c>
    </row>
    <row r="12" spans="1:14" ht="26.25" customHeight="1" x14ac:dyDescent="0.3">
      <c r="A12" s="296" t="s">
        <v>193</v>
      </c>
      <c r="B12" s="297">
        <v>26</v>
      </c>
      <c r="C12" s="297">
        <v>16</v>
      </c>
      <c r="D12" s="297">
        <v>24</v>
      </c>
      <c r="E12" s="297">
        <v>24</v>
      </c>
      <c r="F12" s="297">
        <v>21</v>
      </c>
      <c r="G12" s="297">
        <v>32</v>
      </c>
      <c r="H12" s="297">
        <v>17</v>
      </c>
      <c r="I12" s="298">
        <f>SUM(B12:H12)</f>
        <v>160</v>
      </c>
      <c r="J12" s="299">
        <v>140</v>
      </c>
      <c r="K12" s="12"/>
      <c r="L12" s="300">
        <f>I12-J12-K12</f>
        <v>20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3"/>
      <c r="J13" s="14"/>
      <c r="K13" s="12"/>
      <c r="L13" s="15"/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3"/>
      <c r="J14" s="14"/>
      <c r="K14" s="12"/>
      <c r="L14" s="15"/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3"/>
      <c r="J15" s="14"/>
      <c r="K15" s="12"/>
      <c r="L15" s="15"/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3"/>
      <c r="J16" s="14"/>
      <c r="K16" s="12"/>
      <c r="L16" s="15"/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3"/>
      <c r="J17" s="14"/>
      <c r="K17" s="12"/>
      <c r="L17" s="15"/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3"/>
      <c r="J18" s="14"/>
      <c r="K18" s="12"/>
      <c r="L18" s="15"/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3"/>
      <c r="J19" s="14"/>
      <c r="K19" s="12"/>
      <c r="L19" s="15"/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6"/>
      <c r="J20" s="6"/>
      <c r="K20" s="12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6"/>
      <c r="J21" s="6"/>
      <c r="K21" s="12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6"/>
      <c r="J22" s="6"/>
      <c r="K22" s="12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6"/>
      <c r="J23" s="6"/>
      <c r="K23" s="12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6"/>
      <c r="J24" s="6"/>
      <c r="K24" s="12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6"/>
      <c r="J25" s="6"/>
      <c r="K25" s="12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6"/>
      <c r="J26" s="6"/>
      <c r="K26" s="12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6"/>
      <c r="J27" s="6"/>
      <c r="K27" s="12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6"/>
      <c r="J28" s="6"/>
      <c r="K28" s="12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6"/>
      <c r="J29" s="6"/>
      <c r="K29" s="12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6"/>
      <c r="J30" s="6"/>
      <c r="K30" s="12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sortState xmlns:xlrd2="http://schemas.microsoft.com/office/spreadsheetml/2017/richdata2" ref="A2:O12">
    <sortCondition descending="1" ref="L2:L12"/>
  </sortState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zoomScale="115" zoomScaleNormal="130" workbookViewId="0">
      <selection activeCell="O30" sqref="O30"/>
    </sheetView>
  </sheetViews>
  <sheetFormatPr defaultColWidth="9.1796875" defaultRowHeight="12.5" x14ac:dyDescent="0.25"/>
  <cols>
    <col min="1" max="1" width="22.26953125" style="2" bestFit="1" customWidth="1"/>
    <col min="2" max="2" width="6.54296875" style="2" bestFit="1" customWidth="1"/>
    <col min="3" max="8" width="5.7265625" style="2" bestFit="1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2" s="1" customFormat="1" ht="27.75" customHeight="1" x14ac:dyDescent="0.25">
      <c r="A1" s="221" t="s">
        <v>36</v>
      </c>
      <c r="B1" s="222" t="s">
        <v>37</v>
      </c>
      <c r="C1" s="222" t="s">
        <v>38</v>
      </c>
      <c r="D1" s="222" t="s">
        <v>39</v>
      </c>
      <c r="E1" s="222" t="s">
        <v>40</v>
      </c>
      <c r="F1" s="222" t="s">
        <v>41</v>
      </c>
      <c r="G1" s="222" t="s">
        <v>42</v>
      </c>
      <c r="H1" s="222" t="s">
        <v>43</v>
      </c>
      <c r="I1" s="232" t="s">
        <v>44</v>
      </c>
      <c r="J1" s="233" t="s">
        <v>45</v>
      </c>
      <c r="K1" s="234" t="s">
        <v>31</v>
      </c>
      <c r="L1" s="235" t="s">
        <v>46</v>
      </c>
    </row>
    <row r="2" spans="1:12" ht="26.25" customHeight="1" x14ac:dyDescent="0.3">
      <c r="A2" s="223"/>
      <c r="B2" s="224"/>
      <c r="C2" s="225"/>
      <c r="D2" s="225"/>
      <c r="E2" s="225"/>
      <c r="F2" s="225"/>
      <c r="G2" s="225"/>
      <c r="H2" s="225"/>
      <c r="I2" s="236"/>
      <c r="J2" s="237"/>
      <c r="K2" s="238"/>
      <c r="L2" s="239"/>
    </row>
    <row r="3" spans="1:12" ht="26.25" customHeight="1" x14ac:dyDescent="0.3">
      <c r="A3" s="226"/>
      <c r="B3" s="227"/>
      <c r="C3" s="6"/>
      <c r="D3" s="6"/>
      <c r="E3" s="6"/>
      <c r="F3" s="6"/>
      <c r="G3" s="6"/>
      <c r="H3" s="6"/>
      <c r="I3" s="240"/>
      <c r="J3" s="241"/>
      <c r="K3" s="242"/>
      <c r="L3" s="243"/>
    </row>
    <row r="4" spans="1:12" ht="26.25" customHeight="1" x14ac:dyDescent="0.3">
      <c r="A4" s="226"/>
      <c r="B4" s="227"/>
      <c r="C4" s="6"/>
      <c r="D4" s="6"/>
      <c r="E4" s="6"/>
      <c r="F4" s="6"/>
      <c r="G4" s="6"/>
      <c r="H4" s="6"/>
      <c r="I4" s="240"/>
      <c r="J4" s="241"/>
      <c r="K4" s="242"/>
      <c r="L4" s="243"/>
    </row>
    <row r="5" spans="1:12" ht="26.25" customHeight="1" x14ac:dyDescent="0.3">
      <c r="A5" s="226"/>
      <c r="B5" s="227"/>
      <c r="C5" s="6"/>
      <c r="D5" s="6"/>
      <c r="E5" s="6"/>
      <c r="F5" s="6"/>
      <c r="G5" s="6"/>
      <c r="H5" s="6"/>
      <c r="I5" s="240"/>
      <c r="J5" s="241"/>
      <c r="K5" s="242"/>
      <c r="L5" s="243"/>
    </row>
    <row r="6" spans="1:12" ht="26.25" customHeight="1" x14ac:dyDescent="0.3">
      <c r="A6" s="226"/>
      <c r="B6" s="227"/>
      <c r="C6" s="6"/>
      <c r="D6" s="6"/>
      <c r="E6" s="6"/>
      <c r="F6" s="6"/>
      <c r="G6" s="6"/>
      <c r="H6" s="6"/>
      <c r="I6" s="240"/>
      <c r="J6" s="241"/>
      <c r="K6" s="242"/>
      <c r="L6" s="243"/>
    </row>
    <row r="7" spans="1:12" ht="26.25" customHeight="1" x14ac:dyDescent="0.3">
      <c r="A7" s="226"/>
      <c r="B7" s="227"/>
      <c r="C7" s="6"/>
      <c r="D7" s="6"/>
      <c r="E7" s="6"/>
      <c r="F7" s="6"/>
      <c r="G7" s="6"/>
      <c r="H7" s="6"/>
      <c r="I7" s="240"/>
      <c r="J7" s="241"/>
      <c r="K7" s="242"/>
      <c r="L7" s="243"/>
    </row>
    <row r="8" spans="1:12" ht="26.25" customHeight="1" x14ac:dyDescent="0.3">
      <c r="A8" s="226"/>
      <c r="B8" s="227"/>
      <c r="C8" s="6"/>
      <c r="D8" s="6"/>
      <c r="E8" s="6"/>
      <c r="F8" s="6"/>
      <c r="G8" s="6"/>
      <c r="H8" s="6"/>
      <c r="I8" s="240"/>
      <c r="J8" s="241"/>
      <c r="K8" s="242"/>
      <c r="L8" s="243"/>
    </row>
    <row r="9" spans="1:12" ht="26.25" customHeight="1" x14ac:dyDescent="0.3">
      <c r="A9" s="226"/>
      <c r="B9" s="227"/>
      <c r="C9" s="6"/>
      <c r="D9" s="6"/>
      <c r="E9" s="6"/>
      <c r="F9" s="6"/>
      <c r="G9" s="6"/>
      <c r="H9" s="6"/>
      <c r="I9" s="240"/>
      <c r="J9" s="241"/>
      <c r="K9" s="242"/>
      <c r="L9" s="243"/>
    </row>
    <row r="10" spans="1:12" ht="26.25" customHeight="1" x14ac:dyDescent="0.3">
      <c r="A10" s="226"/>
      <c r="B10" s="227"/>
      <c r="C10" s="6"/>
      <c r="D10" s="6"/>
      <c r="E10" s="6"/>
      <c r="F10" s="6"/>
      <c r="G10" s="6"/>
      <c r="H10" s="6"/>
      <c r="I10" s="240"/>
      <c r="J10" s="241"/>
      <c r="K10" s="242"/>
      <c r="L10" s="243"/>
    </row>
    <row r="11" spans="1:12" ht="26.25" customHeight="1" x14ac:dyDescent="0.3">
      <c r="A11" s="226"/>
      <c r="B11" s="227"/>
      <c r="C11" s="6"/>
      <c r="D11" s="6"/>
      <c r="E11" s="6"/>
      <c r="F11" s="6"/>
      <c r="G11" s="6"/>
      <c r="H11" s="6"/>
      <c r="I11" s="240"/>
      <c r="J11" s="241"/>
      <c r="K11" s="242"/>
      <c r="L11" s="243"/>
    </row>
    <row r="12" spans="1:12" ht="26.25" customHeight="1" x14ac:dyDescent="0.3">
      <c r="A12" s="226"/>
      <c r="B12" s="227"/>
      <c r="C12" s="6"/>
      <c r="D12" s="6"/>
      <c r="E12" s="6"/>
      <c r="F12" s="6"/>
      <c r="G12" s="6"/>
      <c r="H12" s="6"/>
      <c r="I12" s="240"/>
      <c r="J12" s="241"/>
      <c r="K12" s="242"/>
      <c r="L12" s="243"/>
    </row>
    <row r="13" spans="1:12" ht="26.25" customHeight="1" x14ac:dyDescent="0.3">
      <c r="A13" s="226"/>
      <c r="B13" s="227"/>
      <c r="C13" s="6"/>
      <c r="D13" s="6"/>
      <c r="E13" s="6"/>
      <c r="F13" s="6"/>
      <c r="G13" s="6"/>
      <c r="H13" s="6"/>
      <c r="I13" s="240"/>
      <c r="J13" s="241"/>
      <c r="K13" s="242"/>
      <c r="L13" s="243"/>
    </row>
    <row r="14" spans="1:12" ht="26.25" customHeight="1" x14ac:dyDescent="0.3">
      <c r="A14" s="226"/>
      <c r="B14" s="227"/>
      <c r="C14" s="6"/>
      <c r="D14" s="6"/>
      <c r="E14" s="6"/>
      <c r="F14" s="6"/>
      <c r="G14" s="6"/>
      <c r="H14" s="6"/>
      <c r="I14" s="240"/>
      <c r="J14" s="241"/>
      <c r="K14" s="242"/>
      <c r="L14" s="243"/>
    </row>
    <row r="15" spans="1:12" ht="26.25" customHeight="1" x14ac:dyDescent="0.3">
      <c r="A15" s="226"/>
      <c r="B15" s="227"/>
      <c r="C15" s="6"/>
      <c r="D15" s="6"/>
      <c r="E15" s="6"/>
      <c r="F15" s="6"/>
      <c r="G15" s="6"/>
      <c r="H15" s="6"/>
      <c r="I15" s="240"/>
      <c r="J15" s="241"/>
      <c r="K15" s="242"/>
      <c r="L15" s="243"/>
    </row>
    <row r="16" spans="1:12" ht="26.25" customHeight="1" x14ac:dyDescent="0.3">
      <c r="A16" s="226"/>
      <c r="B16" s="227"/>
      <c r="C16" s="6"/>
      <c r="D16" s="6"/>
      <c r="E16" s="6"/>
      <c r="F16" s="6"/>
      <c r="G16" s="6"/>
      <c r="H16" s="6"/>
      <c r="I16" s="240"/>
      <c r="J16" s="241"/>
      <c r="K16" s="242"/>
      <c r="L16" s="243"/>
    </row>
    <row r="17" spans="1:12" ht="26.25" customHeight="1" x14ac:dyDescent="0.3">
      <c r="A17" s="228"/>
      <c r="B17" s="227"/>
      <c r="C17" s="6"/>
      <c r="D17" s="6"/>
      <c r="E17" s="6"/>
      <c r="F17" s="6"/>
      <c r="G17" s="6"/>
      <c r="H17" s="6"/>
      <c r="I17" s="240"/>
      <c r="J17" s="241"/>
      <c r="K17" s="242"/>
      <c r="L17" s="243"/>
    </row>
    <row r="18" spans="1:12" ht="26.25" customHeight="1" x14ac:dyDescent="0.3">
      <c r="A18" s="228"/>
      <c r="B18" s="227"/>
      <c r="C18" s="6"/>
      <c r="D18" s="6"/>
      <c r="E18" s="6"/>
      <c r="F18" s="6"/>
      <c r="G18" s="6"/>
      <c r="H18" s="6"/>
      <c r="I18" s="240"/>
      <c r="J18" s="244"/>
      <c r="K18" s="245"/>
      <c r="L18" s="246"/>
    </row>
    <row r="19" spans="1:12" ht="26.25" customHeight="1" x14ac:dyDescent="0.3">
      <c r="A19" s="228"/>
      <c r="B19" s="227"/>
      <c r="C19" s="6"/>
      <c r="D19" s="6"/>
      <c r="E19" s="6"/>
      <c r="F19" s="6"/>
      <c r="G19" s="6"/>
      <c r="H19" s="6"/>
      <c r="I19" s="240"/>
      <c r="J19" s="244"/>
      <c r="K19" s="245"/>
      <c r="L19" s="246"/>
    </row>
    <row r="20" spans="1:12" ht="26.25" customHeight="1" x14ac:dyDescent="0.3">
      <c r="A20" s="228"/>
      <c r="B20" s="227"/>
      <c r="C20" s="6"/>
      <c r="D20" s="6"/>
      <c r="E20" s="6"/>
      <c r="F20" s="6"/>
      <c r="G20" s="6"/>
      <c r="H20" s="6"/>
      <c r="I20" s="240"/>
      <c r="J20" s="244"/>
      <c r="K20" s="245"/>
      <c r="L20" s="246"/>
    </row>
    <row r="21" spans="1:12" ht="26.25" customHeight="1" x14ac:dyDescent="0.3">
      <c r="A21" s="228"/>
      <c r="B21" s="227"/>
      <c r="C21" s="6"/>
      <c r="D21" s="6"/>
      <c r="E21" s="6"/>
      <c r="F21" s="6"/>
      <c r="G21" s="6"/>
      <c r="H21" s="6"/>
      <c r="I21" s="240"/>
      <c r="J21" s="244"/>
      <c r="K21" s="245"/>
      <c r="L21" s="246"/>
    </row>
    <row r="22" spans="1:12" ht="26.25" customHeight="1" x14ac:dyDescent="0.3">
      <c r="A22" s="228"/>
      <c r="B22" s="227"/>
      <c r="C22" s="6"/>
      <c r="D22" s="6"/>
      <c r="E22" s="6"/>
      <c r="F22" s="6"/>
      <c r="G22" s="6"/>
      <c r="H22" s="6"/>
      <c r="I22" s="240"/>
      <c r="J22" s="244"/>
      <c r="K22" s="245"/>
      <c r="L22" s="246"/>
    </row>
    <row r="23" spans="1:12" ht="26.25" customHeight="1" x14ac:dyDescent="0.3">
      <c r="A23" s="228"/>
      <c r="B23" s="227"/>
      <c r="C23" s="6"/>
      <c r="D23" s="6"/>
      <c r="E23" s="6"/>
      <c r="F23" s="6"/>
      <c r="G23" s="6"/>
      <c r="H23" s="6"/>
      <c r="I23" s="240"/>
      <c r="J23" s="244"/>
      <c r="K23" s="245"/>
      <c r="L23" s="246"/>
    </row>
    <row r="24" spans="1:12" ht="26.25" customHeight="1" x14ac:dyDescent="0.3">
      <c r="A24" s="228"/>
      <c r="B24" s="227"/>
      <c r="C24" s="6"/>
      <c r="D24" s="6"/>
      <c r="E24" s="6"/>
      <c r="F24" s="6"/>
      <c r="G24" s="6"/>
      <c r="H24" s="6"/>
      <c r="I24" s="240"/>
      <c r="J24" s="244"/>
      <c r="K24" s="245"/>
      <c r="L24" s="246"/>
    </row>
    <row r="25" spans="1:12" ht="26.25" customHeight="1" x14ac:dyDescent="0.3">
      <c r="A25" s="228"/>
      <c r="B25" s="227"/>
      <c r="C25" s="6"/>
      <c r="D25" s="6"/>
      <c r="E25" s="6"/>
      <c r="F25" s="6"/>
      <c r="G25" s="6"/>
      <c r="H25" s="6"/>
      <c r="I25" s="240"/>
      <c r="J25" s="244"/>
      <c r="K25" s="245"/>
      <c r="L25" s="246"/>
    </row>
    <row r="26" spans="1:12" ht="26.25" customHeight="1" x14ac:dyDescent="0.3">
      <c r="A26" s="228"/>
      <c r="B26" s="227"/>
      <c r="C26" s="6"/>
      <c r="D26" s="6"/>
      <c r="E26" s="6"/>
      <c r="F26" s="6"/>
      <c r="G26" s="6"/>
      <c r="H26" s="6"/>
      <c r="I26" s="240"/>
      <c r="J26" s="244"/>
      <c r="K26" s="245"/>
      <c r="L26" s="246"/>
    </row>
    <row r="27" spans="1:12" ht="26.25" customHeight="1" x14ac:dyDescent="0.3">
      <c r="A27" s="228"/>
      <c r="B27" s="227"/>
      <c r="C27" s="6"/>
      <c r="D27" s="6"/>
      <c r="E27" s="6"/>
      <c r="F27" s="6"/>
      <c r="G27" s="6"/>
      <c r="H27" s="6"/>
      <c r="I27" s="240"/>
      <c r="J27" s="244"/>
      <c r="K27" s="245"/>
      <c r="L27" s="246"/>
    </row>
    <row r="28" spans="1:12" ht="26.25" customHeight="1" x14ac:dyDescent="0.3">
      <c r="A28" s="228"/>
      <c r="B28" s="227"/>
      <c r="C28" s="6"/>
      <c r="D28" s="6"/>
      <c r="E28" s="6"/>
      <c r="F28" s="6"/>
      <c r="G28" s="6"/>
      <c r="H28" s="6"/>
      <c r="I28" s="240"/>
      <c r="J28" s="244"/>
      <c r="K28" s="245"/>
      <c r="L28" s="246"/>
    </row>
    <row r="29" spans="1:12" ht="26.25" customHeight="1" x14ac:dyDescent="0.3">
      <c r="A29" s="228"/>
      <c r="B29" s="227"/>
      <c r="C29" s="6"/>
      <c r="D29" s="6"/>
      <c r="E29" s="6"/>
      <c r="F29" s="6"/>
      <c r="G29" s="6"/>
      <c r="H29" s="6"/>
      <c r="I29" s="240"/>
      <c r="J29" s="244"/>
      <c r="K29" s="245"/>
      <c r="L29" s="246"/>
    </row>
    <row r="30" spans="1:12" ht="26.25" customHeight="1" x14ac:dyDescent="0.3">
      <c r="A30" s="229"/>
      <c r="B30" s="230"/>
      <c r="C30" s="231"/>
      <c r="D30" s="231"/>
      <c r="E30" s="231"/>
      <c r="F30" s="231"/>
      <c r="G30" s="231"/>
      <c r="H30" s="231"/>
      <c r="I30" s="247"/>
      <c r="J30" s="248"/>
      <c r="K30" s="249"/>
      <c r="L30" s="250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9" right="0.39" top="0.39" bottom="0.39" header="0.51" footer="0.51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 t="s">
        <v>47</v>
      </c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 t="s">
        <v>48</v>
      </c>
    </row>
    <row r="4" spans="1:12" ht="15.5" x14ac:dyDescent="0.35">
      <c r="A4" s="95" t="s">
        <v>7</v>
      </c>
      <c r="B4" s="263">
        <v>40999</v>
      </c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>
        <v>8</v>
      </c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 t="s">
        <v>49</v>
      </c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 t="s">
        <v>50</v>
      </c>
      <c r="C12" s="273"/>
      <c r="D12" s="273"/>
      <c r="E12" s="273"/>
      <c r="F12" s="274" t="s">
        <v>51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52</v>
      </c>
      <c r="B16" s="184" t="s">
        <v>5</v>
      </c>
      <c r="C16" s="185" t="s">
        <v>53</v>
      </c>
      <c r="D16" s="186">
        <v>78</v>
      </c>
      <c r="E16" s="187">
        <v>89</v>
      </c>
      <c r="F16" s="186">
        <v>107</v>
      </c>
      <c r="G16" s="188">
        <v>280</v>
      </c>
      <c r="H16" s="189">
        <v>104</v>
      </c>
      <c r="I16" s="204">
        <v>0</v>
      </c>
      <c r="J16" s="205">
        <f t="shared" ref="J16:J32" si="0">G16-H16-I16</f>
        <v>176</v>
      </c>
      <c r="K16" s="206">
        <f t="shared" ref="K16:K32" si="1">D16+E16+F16+J16</f>
        <v>450</v>
      </c>
      <c r="L16" s="207" t="s">
        <v>48</v>
      </c>
    </row>
    <row r="17" spans="1:14" ht="18" customHeight="1" x14ac:dyDescent="0.35">
      <c r="A17" s="26" t="s">
        <v>54</v>
      </c>
      <c r="B17" s="190" t="s">
        <v>55</v>
      </c>
      <c r="C17" s="191" t="s">
        <v>56</v>
      </c>
      <c r="D17" s="192">
        <v>69</v>
      </c>
      <c r="E17" s="192">
        <v>67</v>
      </c>
      <c r="F17" s="192">
        <v>88</v>
      </c>
      <c r="G17" s="193">
        <v>270</v>
      </c>
      <c r="H17" s="194">
        <v>100.5</v>
      </c>
      <c r="I17" s="204">
        <v>5</v>
      </c>
      <c r="J17" s="208">
        <f t="shared" si="0"/>
        <v>164.5</v>
      </c>
      <c r="K17" s="209">
        <f t="shared" si="1"/>
        <v>388.5</v>
      </c>
      <c r="L17" s="210" t="s">
        <v>57</v>
      </c>
    </row>
    <row r="18" spans="1:14" ht="18" customHeight="1" x14ac:dyDescent="0.35">
      <c r="A18" s="26" t="s">
        <v>58</v>
      </c>
      <c r="B18" s="190"/>
      <c r="C18" s="191"/>
      <c r="D18" s="192">
        <v>62</v>
      </c>
      <c r="E18" s="195">
        <v>70</v>
      </c>
      <c r="F18" s="192">
        <v>65</v>
      </c>
      <c r="G18" s="193">
        <v>278</v>
      </c>
      <c r="H18" s="194">
        <v>99.64</v>
      </c>
      <c r="I18" s="204">
        <v>5</v>
      </c>
      <c r="J18" s="208">
        <f t="shared" si="0"/>
        <v>173.36</v>
      </c>
      <c r="K18" s="211">
        <f t="shared" si="1"/>
        <v>370.36</v>
      </c>
      <c r="L18" s="212" t="s">
        <v>59</v>
      </c>
      <c r="N18" s="18" t="s">
        <v>35</v>
      </c>
    </row>
    <row r="19" spans="1:14" ht="18" customHeight="1" x14ac:dyDescent="0.35">
      <c r="A19" s="26" t="s">
        <v>60</v>
      </c>
      <c r="B19" s="190" t="s">
        <v>5</v>
      </c>
      <c r="C19" s="191" t="s">
        <v>61</v>
      </c>
      <c r="D19" s="192">
        <v>78</v>
      </c>
      <c r="E19" s="196">
        <v>91</v>
      </c>
      <c r="F19" s="192">
        <v>67</v>
      </c>
      <c r="G19" s="193">
        <v>276</v>
      </c>
      <c r="H19" s="194">
        <v>138.1</v>
      </c>
      <c r="I19" s="204">
        <v>5</v>
      </c>
      <c r="J19" s="208">
        <f t="shared" si="0"/>
        <v>132.9</v>
      </c>
      <c r="K19" s="213">
        <f t="shared" si="1"/>
        <v>368.9</v>
      </c>
      <c r="L19" s="214" t="s">
        <v>62</v>
      </c>
    </row>
    <row r="20" spans="1:14" ht="18" customHeight="1" x14ac:dyDescent="0.35">
      <c r="A20" s="26" t="s">
        <v>63</v>
      </c>
      <c r="B20" s="190" t="s">
        <v>5</v>
      </c>
      <c r="C20" s="191" t="s">
        <v>64</v>
      </c>
      <c r="D20" s="192">
        <v>70</v>
      </c>
      <c r="E20" s="192">
        <v>79</v>
      </c>
      <c r="F20" s="192">
        <v>68</v>
      </c>
      <c r="G20" s="193">
        <v>270</v>
      </c>
      <c r="H20" s="194">
        <v>141.30000000000001</v>
      </c>
      <c r="I20" s="204">
        <v>5</v>
      </c>
      <c r="J20" s="208">
        <f t="shared" si="0"/>
        <v>123.69999999999999</v>
      </c>
      <c r="K20" s="213">
        <f t="shared" si="1"/>
        <v>340.7</v>
      </c>
      <c r="L20" s="214" t="s">
        <v>65</v>
      </c>
    </row>
    <row r="21" spans="1:14" ht="18" customHeight="1" x14ac:dyDescent="0.35">
      <c r="A21" s="35" t="s">
        <v>66</v>
      </c>
      <c r="B21" s="190" t="s">
        <v>5</v>
      </c>
      <c r="C21" s="191" t="s">
        <v>67</v>
      </c>
      <c r="D21" s="192">
        <v>63</v>
      </c>
      <c r="E21" s="192">
        <v>80</v>
      </c>
      <c r="F21" s="192">
        <v>34</v>
      </c>
      <c r="G21" s="193">
        <v>276</v>
      </c>
      <c r="H21" s="194">
        <v>123.7</v>
      </c>
      <c r="I21" s="204">
        <v>0</v>
      </c>
      <c r="J21" s="208">
        <f t="shared" si="0"/>
        <v>152.30000000000001</v>
      </c>
      <c r="K21" s="213">
        <f t="shared" si="1"/>
        <v>329.3</v>
      </c>
      <c r="L21" s="214" t="s">
        <v>68</v>
      </c>
    </row>
    <row r="22" spans="1:14" ht="18" customHeight="1" x14ac:dyDescent="0.35">
      <c r="A22" s="153" t="s">
        <v>69</v>
      </c>
      <c r="B22" s="190" t="s">
        <v>5</v>
      </c>
      <c r="C22" s="191" t="s">
        <v>70</v>
      </c>
      <c r="D22" s="192">
        <v>34</v>
      </c>
      <c r="E22" s="192">
        <v>70</v>
      </c>
      <c r="F22" s="192">
        <v>69</v>
      </c>
      <c r="G22" s="193">
        <v>264</v>
      </c>
      <c r="H22" s="194">
        <v>129.5</v>
      </c>
      <c r="I22" s="204">
        <v>5</v>
      </c>
      <c r="J22" s="208">
        <f t="shared" si="0"/>
        <v>129.5</v>
      </c>
      <c r="K22" s="213">
        <f t="shared" si="1"/>
        <v>302.5</v>
      </c>
      <c r="L22" s="214" t="s">
        <v>71</v>
      </c>
    </row>
    <row r="23" spans="1:14" ht="18" customHeight="1" x14ac:dyDescent="0.35">
      <c r="A23" s="26" t="s">
        <v>72</v>
      </c>
      <c r="B23" s="190" t="s">
        <v>5</v>
      </c>
      <c r="C23" s="191" t="s">
        <v>73</v>
      </c>
      <c r="D23" s="192">
        <v>20</v>
      </c>
      <c r="E23" s="192">
        <v>89</v>
      </c>
      <c r="F23" s="192">
        <v>60</v>
      </c>
      <c r="G23" s="193">
        <v>253</v>
      </c>
      <c r="H23" s="194">
        <v>130.4</v>
      </c>
      <c r="I23" s="204">
        <v>15</v>
      </c>
      <c r="J23" s="208">
        <f t="shared" si="0"/>
        <v>107.6</v>
      </c>
      <c r="K23" s="213">
        <f t="shared" si="1"/>
        <v>276.60000000000002</v>
      </c>
      <c r="L23" s="214" t="s">
        <v>74</v>
      </c>
    </row>
    <row r="24" spans="1:14" ht="18" customHeight="1" x14ac:dyDescent="0.35">
      <c r="A24" s="26"/>
      <c r="B24" s="190"/>
      <c r="C24" s="191"/>
      <c r="D24" s="192"/>
      <c r="E24" s="192"/>
      <c r="F24" s="192"/>
      <c r="G24" s="193"/>
      <c r="H24" s="194"/>
      <c r="I24" s="204"/>
      <c r="J24" s="208">
        <f t="shared" si="0"/>
        <v>0</v>
      </c>
      <c r="K24" s="213">
        <f t="shared" si="1"/>
        <v>0</v>
      </c>
      <c r="L24" s="215"/>
    </row>
    <row r="25" spans="1:14" ht="18" customHeight="1" x14ac:dyDescent="0.35">
      <c r="A25" s="197"/>
      <c r="B25" s="190"/>
      <c r="C25" s="191"/>
      <c r="D25" s="192"/>
      <c r="E25" s="192"/>
      <c r="F25" s="192"/>
      <c r="G25" s="193"/>
      <c r="H25" s="194"/>
      <c r="I25" s="204"/>
      <c r="J25" s="208">
        <f t="shared" si="0"/>
        <v>0</v>
      </c>
      <c r="K25" s="213">
        <f t="shared" si="1"/>
        <v>0</v>
      </c>
      <c r="L25" s="216"/>
    </row>
    <row r="26" spans="1:14" ht="18" customHeight="1" x14ac:dyDescent="0.35">
      <c r="A26" s="26"/>
      <c r="B26" s="190"/>
      <c r="C26" s="191"/>
      <c r="D26" s="192"/>
      <c r="E26" s="192"/>
      <c r="F26" s="192"/>
      <c r="G26" s="193"/>
      <c r="H26" s="194"/>
      <c r="I26" s="204"/>
      <c r="J26" s="208">
        <f t="shared" si="0"/>
        <v>0</v>
      </c>
      <c r="K26" s="213">
        <f t="shared" si="1"/>
        <v>0</v>
      </c>
      <c r="L26" s="216"/>
    </row>
    <row r="27" spans="1:14" ht="18" customHeight="1" x14ac:dyDescent="0.35">
      <c r="A27" s="26"/>
      <c r="B27" s="190"/>
      <c r="C27" s="191"/>
      <c r="D27" s="192"/>
      <c r="E27" s="192"/>
      <c r="F27" s="192"/>
      <c r="G27" s="193"/>
      <c r="H27" s="194"/>
      <c r="I27" s="204"/>
      <c r="J27" s="208">
        <f t="shared" si="0"/>
        <v>0</v>
      </c>
      <c r="K27" s="213">
        <f t="shared" si="1"/>
        <v>0</v>
      </c>
      <c r="L27" s="216"/>
    </row>
    <row r="28" spans="1:14" ht="18" customHeight="1" x14ac:dyDescent="0.35">
      <c r="A28" s="26"/>
      <c r="B28" s="198"/>
      <c r="C28" s="191"/>
      <c r="D28" s="192"/>
      <c r="E28" s="192"/>
      <c r="F28" s="192"/>
      <c r="G28" s="193"/>
      <c r="H28" s="194"/>
      <c r="I28" s="204"/>
      <c r="J28" s="208">
        <f t="shared" si="0"/>
        <v>0</v>
      </c>
      <c r="K28" s="213">
        <f t="shared" si="1"/>
        <v>0</v>
      </c>
      <c r="L28" s="216"/>
    </row>
    <row r="29" spans="1:14" ht="18" customHeight="1" x14ac:dyDescent="0.35">
      <c r="A29" s="26"/>
      <c r="B29" s="190"/>
      <c r="C29" s="191"/>
      <c r="D29" s="192"/>
      <c r="E29" s="192"/>
      <c r="F29" s="192"/>
      <c r="G29" s="193"/>
      <c r="H29" s="194"/>
      <c r="I29" s="204"/>
      <c r="J29" s="208">
        <f t="shared" si="0"/>
        <v>0</v>
      </c>
      <c r="K29" s="213">
        <f t="shared" si="1"/>
        <v>0</v>
      </c>
      <c r="L29" s="216"/>
    </row>
    <row r="30" spans="1:14" ht="18" customHeight="1" x14ac:dyDescent="0.35">
      <c r="A30" s="197"/>
      <c r="B30" s="190"/>
      <c r="C30" s="191"/>
      <c r="D30" s="192"/>
      <c r="E30" s="192"/>
      <c r="F30" s="192"/>
      <c r="G30" s="193"/>
      <c r="H30" s="194"/>
      <c r="I30" s="204"/>
      <c r="J30" s="208">
        <f t="shared" si="0"/>
        <v>0</v>
      </c>
      <c r="K30" s="213">
        <f t="shared" si="1"/>
        <v>0</v>
      </c>
      <c r="L30" s="216"/>
    </row>
    <row r="31" spans="1:14" ht="18" customHeight="1" x14ac:dyDescent="0.35">
      <c r="A31" s="26"/>
      <c r="B31" s="190"/>
      <c r="C31" s="191"/>
      <c r="D31" s="192"/>
      <c r="E31" s="192"/>
      <c r="F31" s="192"/>
      <c r="G31" s="193"/>
      <c r="H31" s="194"/>
      <c r="I31" s="204"/>
      <c r="J31" s="208">
        <f t="shared" si="0"/>
        <v>0</v>
      </c>
      <c r="K31" s="213">
        <f t="shared" si="1"/>
        <v>0</v>
      </c>
      <c r="L31" s="216"/>
    </row>
    <row r="32" spans="1:14" ht="18" customHeight="1" x14ac:dyDescent="0.35">
      <c r="A32" s="129"/>
      <c r="B32" s="199"/>
      <c r="C32" s="200"/>
      <c r="D32" s="201"/>
      <c r="E32" s="201"/>
      <c r="F32" s="201"/>
      <c r="G32" s="202"/>
      <c r="H32" s="203"/>
      <c r="I32" s="217"/>
      <c r="J32" s="218">
        <f t="shared" si="0"/>
        <v>0</v>
      </c>
      <c r="K32" s="219">
        <f t="shared" si="1"/>
        <v>0</v>
      </c>
      <c r="L32" s="220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N32"/>
  <sheetViews>
    <sheetView view="pageBreakPreview" zoomScaleNormal="100" workbookViewId="0">
      <selection activeCell="M28" sqref="M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 t="s">
        <v>75</v>
      </c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 t="s">
        <v>57</v>
      </c>
    </row>
    <row r="4" spans="1:12" ht="15.5" x14ac:dyDescent="0.35">
      <c r="A4" s="95" t="s">
        <v>7</v>
      </c>
      <c r="B4" s="263">
        <v>41363</v>
      </c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>
        <v>14</v>
      </c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 t="s">
        <v>49</v>
      </c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 t="s">
        <v>76</v>
      </c>
      <c r="C12" s="273"/>
      <c r="D12" s="273"/>
      <c r="E12" s="273"/>
      <c r="F12" s="274" t="s">
        <v>20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70</v>
      </c>
      <c r="F16" s="166">
        <v>54</v>
      </c>
      <c r="G16" s="168">
        <v>362</v>
      </c>
      <c r="H16" s="169">
        <v>94.98</v>
      </c>
      <c r="I16" s="176">
        <v>0</v>
      </c>
      <c r="J16" s="179">
        <f t="shared" ref="J16:J29" si="0">G16-H16-I16</f>
        <v>267.02</v>
      </c>
      <c r="K16" s="135">
        <f t="shared" ref="K16:K29" si="1">D16+E16+F16+J16</f>
        <v>471.02</v>
      </c>
      <c r="L16" s="181" t="s">
        <v>48</v>
      </c>
    </row>
    <row r="17" spans="1:14" ht="18" customHeight="1" x14ac:dyDescent="0.35">
      <c r="A17" s="26" t="s">
        <v>78</v>
      </c>
      <c r="B17" s="27" t="s">
        <v>79</v>
      </c>
      <c r="C17" s="28" t="s">
        <v>80</v>
      </c>
      <c r="D17" s="170">
        <v>84</v>
      </c>
      <c r="E17" s="167">
        <v>90</v>
      </c>
      <c r="F17" s="170">
        <v>82</v>
      </c>
      <c r="G17" s="171">
        <v>334</v>
      </c>
      <c r="H17" s="172">
        <v>126.3</v>
      </c>
      <c r="I17" s="176">
        <v>0</v>
      </c>
      <c r="J17" s="177">
        <f t="shared" si="0"/>
        <v>207.7</v>
      </c>
      <c r="K17" s="120">
        <f t="shared" si="1"/>
        <v>463.7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67">
        <v>81</v>
      </c>
      <c r="E18" s="183">
        <v>90</v>
      </c>
      <c r="F18" s="167">
        <v>74</v>
      </c>
      <c r="G18" s="171">
        <v>310</v>
      </c>
      <c r="H18" s="172">
        <v>118.1</v>
      </c>
      <c r="I18" s="176">
        <v>0</v>
      </c>
      <c r="J18" s="177">
        <f t="shared" si="0"/>
        <v>191.9</v>
      </c>
      <c r="K18" s="74">
        <f t="shared" si="1"/>
        <v>436.9</v>
      </c>
      <c r="L18" s="75" t="s">
        <v>59</v>
      </c>
      <c r="N18" s="18" t="s">
        <v>35</v>
      </c>
    </row>
    <row r="19" spans="1:14" ht="18" customHeight="1" x14ac:dyDescent="0.35">
      <c r="A19" s="31" t="s">
        <v>52</v>
      </c>
      <c r="B19" s="27" t="s">
        <v>5</v>
      </c>
      <c r="C19" s="28" t="s">
        <v>53</v>
      </c>
      <c r="D19" s="167">
        <v>73</v>
      </c>
      <c r="E19" s="167">
        <v>91</v>
      </c>
      <c r="F19" s="167">
        <v>58</v>
      </c>
      <c r="G19" s="171">
        <v>257</v>
      </c>
      <c r="H19" s="172">
        <v>77.180000000000007</v>
      </c>
      <c r="I19" s="176">
        <v>0</v>
      </c>
      <c r="J19" s="177">
        <f t="shared" si="0"/>
        <v>179.82</v>
      </c>
      <c r="K19" s="77">
        <f t="shared" si="1"/>
        <v>401.82</v>
      </c>
      <c r="L19" s="76" t="s">
        <v>62</v>
      </c>
    </row>
    <row r="20" spans="1:14" ht="18" customHeight="1" x14ac:dyDescent="0.35">
      <c r="A20" s="26" t="s">
        <v>81</v>
      </c>
      <c r="B20" s="27" t="s">
        <v>5</v>
      </c>
      <c r="C20" s="28" t="s">
        <v>82</v>
      </c>
      <c r="D20" s="167">
        <v>80</v>
      </c>
      <c r="E20" s="167">
        <v>49</v>
      </c>
      <c r="F20" s="167">
        <v>68</v>
      </c>
      <c r="G20" s="171">
        <v>278</v>
      </c>
      <c r="H20" s="172">
        <v>92.3</v>
      </c>
      <c r="I20" s="176">
        <v>0</v>
      </c>
      <c r="J20" s="177">
        <f t="shared" si="0"/>
        <v>185.7</v>
      </c>
      <c r="K20" s="77">
        <f t="shared" si="1"/>
        <v>382.7</v>
      </c>
      <c r="L20" s="142" t="s">
        <v>65</v>
      </c>
    </row>
    <row r="21" spans="1:14" ht="18" customHeight="1" x14ac:dyDescent="0.35">
      <c r="A21" s="26" t="s">
        <v>83</v>
      </c>
      <c r="B21" s="27" t="s">
        <v>5</v>
      </c>
      <c r="C21" s="28" t="s">
        <v>84</v>
      </c>
      <c r="D21" s="167">
        <v>67</v>
      </c>
      <c r="E21" s="170">
        <v>92</v>
      </c>
      <c r="F21" s="167">
        <v>68</v>
      </c>
      <c r="G21" s="171">
        <v>226</v>
      </c>
      <c r="H21" s="172">
        <v>77.709999999999994</v>
      </c>
      <c r="I21" s="176">
        <v>0</v>
      </c>
      <c r="J21" s="177">
        <f t="shared" si="0"/>
        <v>148.29000000000002</v>
      </c>
      <c r="K21" s="77">
        <f t="shared" si="1"/>
        <v>375.29</v>
      </c>
      <c r="L21" s="76" t="s">
        <v>68</v>
      </c>
    </row>
    <row r="22" spans="1:14" ht="18" customHeight="1" x14ac:dyDescent="0.35">
      <c r="A22" s="26" t="s">
        <v>85</v>
      </c>
      <c r="B22" s="27" t="s">
        <v>5</v>
      </c>
      <c r="C22" s="28" t="s">
        <v>86</v>
      </c>
      <c r="D22" s="167">
        <v>59</v>
      </c>
      <c r="E22" s="167">
        <v>74</v>
      </c>
      <c r="F22" s="167">
        <v>22</v>
      </c>
      <c r="G22" s="171">
        <v>275</v>
      </c>
      <c r="H22" s="172">
        <v>69.010000000000005</v>
      </c>
      <c r="I22" s="176">
        <v>0</v>
      </c>
      <c r="J22" s="177">
        <f t="shared" si="0"/>
        <v>205.99</v>
      </c>
      <c r="K22" s="77">
        <f t="shared" si="1"/>
        <v>360.99</v>
      </c>
      <c r="L22" s="76" t="s">
        <v>71</v>
      </c>
    </row>
    <row r="23" spans="1:14" ht="18" customHeight="1" x14ac:dyDescent="0.35">
      <c r="A23" s="26" t="s">
        <v>87</v>
      </c>
      <c r="B23" s="27" t="s">
        <v>79</v>
      </c>
      <c r="C23" s="28" t="s">
        <v>88</v>
      </c>
      <c r="D23" s="167">
        <v>60</v>
      </c>
      <c r="E23" s="167">
        <v>70</v>
      </c>
      <c r="F23" s="167">
        <v>46</v>
      </c>
      <c r="G23" s="171">
        <v>302</v>
      </c>
      <c r="H23" s="172">
        <v>117.1</v>
      </c>
      <c r="I23" s="176">
        <v>0</v>
      </c>
      <c r="J23" s="177">
        <f t="shared" si="0"/>
        <v>184.9</v>
      </c>
      <c r="K23" s="77">
        <f t="shared" si="1"/>
        <v>360.9</v>
      </c>
      <c r="L23" s="142" t="s">
        <v>74</v>
      </c>
    </row>
    <row r="24" spans="1:14" ht="18" customHeight="1" x14ac:dyDescent="0.35">
      <c r="A24" s="26" t="s">
        <v>69</v>
      </c>
      <c r="B24" s="27" t="s">
        <v>5</v>
      </c>
      <c r="C24" s="28" t="s">
        <v>70</v>
      </c>
      <c r="D24" s="167">
        <v>29</v>
      </c>
      <c r="E24" s="167">
        <v>64</v>
      </c>
      <c r="F24" s="167">
        <v>75</v>
      </c>
      <c r="G24" s="171">
        <v>274</v>
      </c>
      <c r="H24" s="172">
        <v>94.28</v>
      </c>
      <c r="I24" s="176">
        <v>0</v>
      </c>
      <c r="J24" s="177">
        <f t="shared" si="0"/>
        <v>179.72</v>
      </c>
      <c r="K24" s="77">
        <f t="shared" si="1"/>
        <v>347.72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48</v>
      </c>
      <c r="E25" s="167">
        <v>89</v>
      </c>
      <c r="F25" s="167">
        <v>30</v>
      </c>
      <c r="G25" s="171">
        <v>283</v>
      </c>
      <c r="H25" s="172">
        <v>105</v>
      </c>
      <c r="I25" s="176">
        <v>0</v>
      </c>
      <c r="J25" s="177">
        <f t="shared" si="0"/>
        <v>178</v>
      </c>
      <c r="K25" s="77">
        <f t="shared" si="1"/>
        <v>345</v>
      </c>
      <c r="L25" s="76" t="s">
        <v>90</v>
      </c>
    </row>
    <row r="26" spans="1:14" ht="18" customHeight="1" x14ac:dyDescent="0.35">
      <c r="A26" s="153" t="s">
        <v>91</v>
      </c>
      <c r="B26" s="27" t="s">
        <v>5</v>
      </c>
      <c r="C26" s="28" t="s">
        <v>92</v>
      </c>
      <c r="D26" s="167">
        <v>43</v>
      </c>
      <c r="E26" s="167">
        <v>80</v>
      </c>
      <c r="F26" s="167">
        <v>36</v>
      </c>
      <c r="G26" s="171">
        <v>305</v>
      </c>
      <c r="H26" s="172">
        <v>119</v>
      </c>
      <c r="I26" s="176">
        <v>0</v>
      </c>
      <c r="J26" s="177">
        <f t="shared" si="0"/>
        <v>186</v>
      </c>
      <c r="K26" s="77">
        <f t="shared" si="1"/>
        <v>345</v>
      </c>
      <c r="L26" s="142" t="s">
        <v>90</v>
      </c>
    </row>
    <row r="27" spans="1:14" ht="18" customHeight="1" x14ac:dyDescent="0.35">
      <c r="A27" s="26" t="s">
        <v>93</v>
      </c>
      <c r="B27" s="27" t="s">
        <v>5</v>
      </c>
      <c r="C27" s="28" t="s">
        <v>94</v>
      </c>
      <c r="D27" s="167">
        <v>70</v>
      </c>
      <c r="E27" s="167">
        <v>51</v>
      </c>
      <c r="F27" s="167">
        <v>61</v>
      </c>
      <c r="G27" s="171">
        <v>278</v>
      </c>
      <c r="H27" s="172">
        <v>119.8</v>
      </c>
      <c r="I27" s="176">
        <v>0</v>
      </c>
      <c r="J27" s="177">
        <f t="shared" si="0"/>
        <v>158.19999999999999</v>
      </c>
      <c r="K27" s="77">
        <f t="shared" si="1"/>
        <v>340.2</v>
      </c>
      <c r="L27" s="142" t="s">
        <v>95</v>
      </c>
    </row>
    <row r="28" spans="1:14" ht="18" customHeight="1" x14ac:dyDescent="0.35">
      <c r="A28" s="26" t="s">
        <v>96</v>
      </c>
      <c r="B28" s="27" t="s">
        <v>5</v>
      </c>
      <c r="C28" s="28" t="s">
        <v>73</v>
      </c>
      <c r="D28" s="167">
        <v>52</v>
      </c>
      <c r="E28" s="167">
        <v>46</v>
      </c>
      <c r="F28" s="167">
        <v>29</v>
      </c>
      <c r="G28" s="171">
        <v>275</v>
      </c>
      <c r="H28" s="172">
        <v>96.44</v>
      </c>
      <c r="I28" s="176">
        <v>0</v>
      </c>
      <c r="J28" s="177">
        <f t="shared" si="0"/>
        <v>178.56</v>
      </c>
      <c r="K28" s="77">
        <f t="shared" si="1"/>
        <v>305.56</v>
      </c>
      <c r="L28" s="142" t="s">
        <v>97</v>
      </c>
    </row>
    <row r="29" spans="1:14" ht="18" customHeight="1" x14ac:dyDescent="0.35">
      <c r="A29" s="35" t="s">
        <v>98</v>
      </c>
      <c r="B29" s="27"/>
      <c r="C29" s="28"/>
      <c r="D29" s="167">
        <v>72</v>
      </c>
      <c r="E29" s="167">
        <v>6</v>
      </c>
      <c r="F29" s="167">
        <v>22</v>
      </c>
      <c r="G29" s="171">
        <v>195</v>
      </c>
      <c r="H29" s="172">
        <v>99.29</v>
      </c>
      <c r="I29" s="176">
        <v>0</v>
      </c>
      <c r="J29" s="177">
        <f t="shared" si="0"/>
        <v>95.71</v>
      </c>
      <c r="K29" s="77">
        <f t="shared" si="1"/>
        <v>195.70999999999998</v>
      </c>
      <c r="L29" s="142" t="s">
        <v>99</v>
      </c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 t="s">
        <v>75</v>
      </c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 t="s">
        <v>59</v>
      </c>
    </row>
    <row r="4" spans="1:12" ht="15.5" x14ac:dyDescent="0.35">
      <c r="A4" s="95" t="s">
        <v>7</v>
      </c>
      <c r="B4" s="263">
        <v>41727</v>
      </c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>
        <v>9</v>
      </c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 t="s">
        <v>49</v>
      </c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 t="s">
        <v>100</v>
      </c>
      <c r="C12" s="273"/>
      <c r="D12" s="273"/>
      <c r="E12" s="273"/>
      <c r="F12" s="274" t="s">
        <v>20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70</v>
      </c>
      <c r="E16" s="166">
        <v>89</v>
      </c>
      <c r="F16" s="166">
        <v>77</v>
      </c>
      <c r="G16" s="168">
        <v>244</v>
      </c>
      <c r="H16" s="169">
        <v>88.17</v>
      </c>
      <c r="I16" s="176">
        <v>0</v>
      </c>
      <c r="J16" s="179">
        <f t="shared" ref="J16:J24" si="0">G16-H16-I16</f>
        <v>155.82999999999998</v>
      </c>
      <c r="K16" s="135">
        <f t="shared" ref="K16:K24" si="1">D16+E16+F16+J16</f>
        <v>391.83</v>
      </c>
      <c r="L16" s="181" t="s">
        <v>48</v>
      </c>
    </row>
    <row r="17" spans="1:14" ht="18" customHeight="1" x14ac:dyDescent="0.35">
      <c r="A17" s="26" t="s">
        <v>52</v>
      </c>
      <c r="B17" s="27" t="s">
        <v>5</v>
      </c>
      <c r="C17" s="28" t="s">
        <v>53</v>
      </c>
      <c r="D17" s="167">
        <v>66</v>
      </c>
      <c r="E17" s="167">
        <v>88</v>
      </c>
      <c r="F17" s="167">
        <v>77</v>
      </c>
      <c r="G17" s="171">
        <v>194</v>
      </c>
      <c r="H17" s="172">
        <v>78.13</v>
      </c>
      <c r="I17" s="176">
        <v>0</v>
      </c>
      <c r="J17" s="177">
        <f t="shared" si="0"/>
        <v>115.87</v>
      </c>
      <c r="K17" s="120">
        <f t="shared" si="1"/>
        <v>346.87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70">
        <v>78</v>
      </c>
      <c r="E18" s="167">
        <v>79</v>
      </c>
      <c r="F18" s="170">
        <v>87</v>
      </c>
      <c r="G18" s="171">
        <v>197</v>
      </c>
      <c r="H18" s="172">
        <v>101.49</v>
      </c>
      <c r="I18" s="176">
        <v>0</v>
      </c>
      <c r="J18" s="177">
        <f t="shared" si="0"/>
        <v>95.51</v>
      </c>
      <c r="K18" s="74">
        <f t="shared" si="1"/>
        <v>339.51</v>
      </c>
      <c r="L18" s="75" t="s">
        <v>59</v>
      </c>
      <c r="N18" s="18" t="s">
        <v>35</v>
      </c>
    </row>
    <row r="19" spans="1:14" ht="18" customHeight="1" x14ac:dyDescent="0.35">
      <c r="A19" s="31" t="s">
        <v>96</v>
      </c>
      <c r="B19" s="27" t="s">
        <v>5</v>
      </c>
      <c r="C19" s="28" t="s">
        <v>73</v>
      </c>
      <c r="D19" s="167">
        <v>62</v>
      </c>
      <c r="E19" s="167">
        <v>69</v>
      </c>
      <c r="F19" s="167">
        <v>75</v>
      </c>
      <c r="G19" s="171">
        <v>196</v>
      </c>
      <c r="H19" s="172">
        <v>94.97</v>
      </c>
      <c r="I19" s="176">
        <v>0</v>
      </c>
      <c r="J19" s="177">
        <f t="shared" si="0"/>
        <v>101.03</v>
      </c>
      <c r="K19" s="77">
        <f t="shared" si="1"/>
        <v>307.02999999999997</v>
      </c>
      <c r="L19" s="76" t="s">
        <v>62</v>
      </c>
    </row>
    <row r="20" spans="1:14" ht="18" customHeight="1" x14ac:dyDescent="0.35">
      <c r="A20" s="26" t="s">
        <v>69</v>
      </c>
      <c r="B20" s="27" t="s">
        <v>5</v>
      </c>
      <c r="C20" s="28" t="s">
        <v>70</v>
      </c>
      <c r="D20" s="167">
        <v>73</v>
      </c>
      <c r="E20" s="167">
        <v>45</v>
      </c>
      <c r="F20" s="167">
        <v>83</v>
      </c>
      <c r="G20" s="171">
        <v>192</v>
      </c>
      <c r="H20" s="172">
        <v>97.52</v>
      </c>
      <c r="I20" s="176">
        <v>0</v>
      </c>
      <c r="J20" s="177">
        <f t="shared" si="0"/>
        <v>94.48</v>
      </c>
      <c r="K20" s="77">
        <f t="shared" si="1"/>
        <v>295.48</v>
      </c>
      <c r="L20" s="142" t="s">
        <v>65</v>
      </c>
    </row>
    <row r="21" spans="1:14" ht="18" customHeight="1" x14ac:dyDescent="0.35">
      <c r="A21" s="26" t="s">
        <v>91</v>
      </c>
      <c r="B21" s="27" t="s">
        <v>5</v>
      </c>
      <c r="C21" s="28" t="s">
        <v>92</v>
      </c>
      <c r="D21" s="167">
        <v>76</v>
      </c>
      <c r="E21" s="167">
        <v>77</v>
      </c>
      <c r="F21" s="167">
        <v>37</v>
      </c>
      <c r="G21" s="171">
        <v>207</v>
      </c>
      <c r="H21" s="172">
        <v>121.7</v>
      </c>
      <c r="I21" s="176">
        <v>0</v>
      </c>
      <c r="J21" s="177">
        <f t="shared" si="0"/>
        <v>85.3</v>
      </c>
      <c r="K21" s="77">
        <f t="shared" si="1"/>
        <v>275.3</v>
      </c>
      <c r="L21" s="76" t="s">
        <v>68</v>
      </c>
    </row>
    <row r="22" spans="1:14" ht="18" customHeight="1" x14ac:dyDescent="0.35">
      <c r="A22" s="26" t="s">
        <v>101</v>
      </c>
      <c r="B22" s="27" t="s">
        <v>5</v>
      </c>
      <c r="C22" s="28" t="s">
        <v>102</v>
      </c>
      <c r="D22" s="167">
        <v>65</v>
      </c>
      <c r="E22" s="167">
        <v>81</v>
      </c>
      <c r="F22" s="167">
        <v>25</v>
      </c>
      <c r="G22" s="171">
        <v>207</v>
      </c>
      <c r="H22" s="172">
        <v>106.45</v>
      </c>
      <c r="I22" s="176">
        <v>0</v>
      </c>
      <c r="J22" s="177">
        <f t="shared" si="0"/>
        <v>100.55</v>
      </c>
      <c r="K22" s="77">
        <f t="shared" si="1"/>
        <v>271.55</v>
      </c>
      <c r="L22" s="76" t="s">
        <v>71</v>
      </c>
    </row>
    <row r="23" spans="1:14" ht="18" customHeight="1" x14ac:dyDescent="0.35">
      <c r="A23" s="26" t="s">
        <v>66</v>
      </c>
      <c r="B23" s="27" t="s">
        <v>5</v>
      </c>
      <c r="C23" s="28" t="s">
        <v>67</v>
      </c>
      <c r="D23" s="167">
        <v>53</v>
      </c>
      <c r="E23" s="170">
        <v>90</v>
      </c>
      <c r="F23" s="167">
        <v>21</v>
      </c>
      <c r="G23" s="171">
        <v>185</v>
      </c>
      <c r="H23" s="172">
        <v>90.01</v>
      </c>
      <c r="I23" s="176">
        <v>0</v>
      </c>
      <c r="J23" s="177">
        <f t="shared" si="0"/>
        <v>94.99</v>
      </c>
      <c r="K23" s="77">
        <f t="shared" si="1"/>
        <v>258.99</v>
      </c>
      <c r="L23" s="142" t="s">
        <v>74</v>
      </c>
    </row>
    <row r="24" spans="1:14" ht="18" customHeight="1" x14ac:dyDescent="0.35">
      <c r="A24" s="26" t="s">
        <v>103</v>
      </c>
      <c r="B24" s="27" t="s">
        <v>5</v>
      </c>
      <c r="C24" s="28" t="s">
        <v>104</v>
      </c>
      <c r="D24" s="167">
        <v>42</v>
      </c>
      <c r="E24" s="167">
        <v>6</v>
      </c>
      <c r="F24" s="167">
        <v>72</v>
      </c>
      <c r="G24" s="171">
        <v>194</v>
      </c>
      <c r="H24" s="172">
        <v>80.459999999999994</v>
      </c>
      <c r="I24" s="176">
        <v>0</v>
      </c>
      <c r="J24" s="177">
        <f t="shared" si="0"/>
        <v>113.54</v>
      </c>
      <c r="K24" s="77">
        <f t="shared" si="1"/>
        <v>233.54000000000002</v>
      </c>
      <c r="L24" s="142" t="s">
        <v>89</v>
      </c>
    </row>
    <row r="25" spans="1:14" ht="18" customHeight="1" x14ac:dyDescent="0.35">
      <c r="A25" s="26"/>
      <c r="B25" s="27"/>
      <c r="C25" s="28"/>
      <c r="D25" s="167"/>
      <c r="E25" s="167"/>
      <c r="F25" s="167"/>
      <c r="G25" s="171"/>
      <c r="H25" s="172"/>
      <c r="I25" s="176"/>
      <c r="J25" s="177"/>
      <c r="K25" s="77"/>
      <c r="L25" s="76"/>
    </row>
    <row r="26" spans="1:14" ht="18" customHeight="1" x14ac:dyDescent="0.35">
      <c r="A26" s="153"/>
      <c r="B26" s="27"/>
      <c r="C26" s="28"/>
      <c r="D26" s="167"/>
      <c r="E26" s="167"/>
      <c r="F26" s="167"/>
      <c r="G26" s="171"/>
      <c r="H26" s="172"/>
      <c r="I26" s="176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171"/>
      <c r="H27" s="172"/>
      <c r="I27" s="176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2"/>
  </sheetPr>
  <dimension ref="A1:N32"/>
  <sheetViews>
    <sheetView view="pageBreakPreview" zoomScaleNormal="100" workbookViewId="0">
      <selection activeCell="M29" sqref="M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 t="s">
        <v>105</v>
      </c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 t="s">
        <v>106</v>
      </c>
    </row>
    <row r="4" spans="1:12" ht="15.5" x14ac:dyDescent="0.35">
      <c r="A4" s="95" t="s">
        <v>7</v>
      </c>
      <c r="B4" s="263">
        <v>42091</v>
      </c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>
        <v>12</v>
      </c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 t="s">
        <v>107</v>
      </c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 t="s">
        <v>108</v>
      </c>
      <c r="C12" s="273"/>
      <c r="D12" s="273"/>
      <c r="E12" s="273"/>
      <c r="F12" s="274" t="s">
        <v>20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80</v>
      </c>
      <c r="F16" s="166">
        <v>87</v>
      </c>
      <c r="G16" s="168">
        <v>252</v>
      </c>
      <c r="H16" s="169">
        <v>80.55</v>
      </c>
      <c r="I16" s="176"/>
      <c r="J16" s="177">
        <f t="shared" ref="J16:J27" si="0">G16-H16-I16</f>
        <v>171.45</v>
      </c>
      <c r="K16" s="135">
        <f t="shared" ref="K16:K27" si="1">D16+E16+F16+J16</f>
        <v>418.45</v>
      </c>
      <c r="L16" s="181" t="s">
        <v>48</v>
      </c>
    </row>
    <row r="17" spans="1:14" ht="18" customHeight="1" x14ac:dyDescent="0.35">
      <c r="A17" s="26" t="s">
        <v>109</v>
      </c>
      <c r="B17" s="27" t="s">
        <v>5</v>
      </c>
      <c r="C17" s="28" t="s">
        <v>110</v>
      </c>
      <c r="D17" s="167">
        <v>57</v>
      </c>
      <c r="E17" s="167">
        <v>76</v>
      </c>
      <c r="F17" s="167">
        <v>81</v>
      </c>
      <c r="G17" s="171">
        <v>258</v>
      </c>
      <c r="H17" s="172">
        <v>73.69</v>
      </c>
      <c r="I17" s="176"/>
      <c r="J17" s="182">
        <f t="shared" si="0"/>
        <v>184.31</v>
      </c>
      <c r="K17" s="120">
        <f t="shared" si="1"/>
        <v>398.31</v>
      </c>
      <c r="L17" s="121" t="s">
        <v>57</v>
      </c>
    </row>
    <row r="18" spans="1:14" ht="18" customHeight="1" x14ac:dyDescent="0.35">
      <c r="A18" s="26" t="s">
        <v>93</v>
      </c>
      <c r="B18" s="27" t="s">
        <v>5</v>
      </c>
      <c r="C18" s="28" t="s">
        <v>94</v>
      </c>
      <c r="D18" s="167">
        <v>79</v>
      </c>
      <c r="E18" s="167">
        <v>78</v>
      </c>
      <c r="F18" s="167">
        <v>73</v>
      </c>
      <c r="G18" s="171">
        <v>230</v>
      </c>
      <c r="H18" s="172">
        <v>68.55</v>
      </c>
      <c r="I18" s="176"/>
      <c r="J18" s="177">
        <f t="shared" si="0"/>
        <v>161.44999999999999</v>
      </c>
      <c r="K18" s="74">
        <f t="shared" si="1"/>
        <v>391.45</v>
      </c>
      <c r="L18" s="75" t="s">
        <v>59</v>
      </c>
      <c r="N18" s="18" t="s">
        <v>35</v>
      </c>
    </row>
    <row r="19" spans="1:14" ht="18" customHeight="1" x14ac:dyDescent="0.35">
      <c r="A19" s="31" t="s">
        <v>81</v>
      </c>
      <c r="B19" s="27" t="s">
        <v>5</v>
      </c>
      <c r="C19" s="28" t="s">
        <v>111</v>
      </c>
      <c r="D19" s="170">
        <v>85</v>
      </c>
      <c r="E19" s="167">
        <v>69</v>
      </c>
      <c r="F19" s="167">
        <v>79</v>
      </c>
      <c r="G19" s="171">
        <v>252</v>
      </c>
      <c r="H19" s="172">
        <v>102.67</v>
      </c>
      <c r="I19" s="176"/>
      <c r="J19" s="177">
        <f t="shared" si="0"/>
        <v>149.32999999999998</v>
      </c>
      <c r="K19" s="77">
        <f t="shared" si="1"/>
        <v>382.33</v>
      </c>
      <c r="L19" s="76" t="s">
        <v>62</v>
      </c>
    </row>
    <row r="20" spans="1:14" ht="18" customHeight="1" x14ac:dyDescent="0.35">
      <c r="A20" s="26" t="s">
        <v>60</v>
      </c>
      <c r="B20" s="27" t="s">
        <v>5</v>
      </c>
      <c r="C20" s="28" t="s">
        <v>61</v>
      </c>
      <c r="D20" s="167">
        <v>69</v>
      </c>
      <c r="E20" s="170">
        <v>88</v>
      </c>
      <c r="F20" s="170">
        <v>90</v>
      </c>
      <c r="G20" s="171">
        <v>246</v>
      </c>
      <c r="H20" s="172">
        <v>124.31</v>
      </c>
      <c r="I20" s="176"/>
      <c r="J20" s="177">
        <f t="shared" si="0"/>
        <v>121.69</v>
      </c>
      <c r="K20" s="77">
        <f t="shared" si="1"/>
        <v>368.69</v>
      </c>
      <c r="L20" s="142" t="s">
        <v>65</v>
      </c>
    </row>
    <row r="21" spans="1:14" ht="18" customHeight="1" x14ac:dyDescent="0.35">
      <c r="A21" s="26" t="s">
        <v>101</v>
      </c>
      <c r="B21" s="27" t="s">
        <v>5</v>
      </c>
      <c r="C21" s="28" t="s">
        <v>102</v>
      </c>
      <c r="D21" s="167">
        <v>68</v>
      </c>
      <c r="E21" s="167">
        <v>80</v>
      </c>
      <c r="F21" s="167">
        <v>77</v>
      </c>
      <c r="G21" s="171">
        <v>213</v>
      </c>
      <c r="H21" s="172">
        <v>81.16</v>
      </c>
      <c r="I21" s="176"/>
      <c r="J21" s="177">
        <f t="shared" si="0"/>
        <v>131.84</v>
      </c>
      <c r="K21" s="77">
        <f t="shared" si="1"/>
        <v>356.84000000000003</v>
      </c>
      <c r="L21" s="76" t="s">
        <v>68</v>
      </c>
    </row>
    <row r="22" spans="1:14" ht="18" customHeight="1" x14ac:dyDescent="0.35">
      <c r="A22" s="26" t="s">
        <v>69</v>
      </c>
      <c r="B22" s="27" t="s">
        <v>5</v>
      </c>
      <c r="C22" s="28" t="s">
        <v>70</v>
      </c>
      <c r="D22" s="167">
        <v>77</v>
      </c>
      <c r="E22" s="167">
        <v>81</v>
      </c>
      <c r="F22" s="167">
        <v>71</v>
      </c>
      <c r="G22" s="171">
        <v>204</v>
      </c>
      <c r="H22" s="172">
        <v>84.81</v>
      </c>
      <c r="I22" s="176"/>
      <c r="J22" s="177">
        <f t="shared" si="0"/>
        <v>119.19</v>
      </c>
      <c r="K22" s="77">
        <f t="shared" si="1"/>
        <v>348.19</v>
      </c>
      <c r="L22" s="76" t="s">
        <v>71</v>
      </c>
    </row>
    <row r="23" spans="1:14" ht="18" customHeight="1" x14ac:dyDescent="0.35">
      <c r="A23" s="26" t="s">
        <v>96</v>
      </c>
      <c r="B23" s="27" t="s">
        <v>5</v>
      </c>
      <c r="C23" s="28" t="s">
        <v>73</v>
      </c>
      <c r="D23" s="167">
        <v>65</v>
      </c>
      <c r="E23" s="167">
        <v>80</v>
      </c>
      <c r="F23" s="167">
        <v>79</v>
      </c>
      <c r="G23" s="171">
        <v>212</v>
      </c>
      <c r="H23" s="172">
        <v>92.03</v>
      </c>
      <c r="I23" s="176"/>
      <c r="J23" s="177">
        <f t="shared" si="0"/>
        <v>119.97</v>
      </c>
      <c r="K23" s="77">
        <f t="shared" si="1"/>
        <v>343.97</v>
      </c>
      <c r="L23" s="142" t="s">
        <v>74</v>
      </c>
    </row>
    <row r="24" spans="1:14" ht="18" customHeight="1" x14ac:dyDescent="0.35">
      <c r="A24" s="26" t="s">
        <v>52</v>
      </c>
      <c r="B24" s="27" t="s">
        <v>5</v>
      </c>
      <c r="C24" s="28" t="s">
        <v>53</v>
      </c>
      <c r="D24" s="167">
        <v>63</v>
      </c>
      <c r="E24" s="167">
        <v>71</v>
      </c>
      <c r="F24" s="167">
        <v>62</v>
      </c>
      <c r="G24" s="171">
        <v>200</v>
      </c>
      <c r="H24" s="172">
        <v>73.260000000000005</v>
      </c>
      <c r="I24" s="176"/>
      <c r="J24" s="177">
        <f t="shared" si="0"/>
        <v>126.74</v>
      </c>
      <c r="K24" s="77">
        <f t="shared" si="1"/>
        <v>322.74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73</v>
      </c>
      <c r="E25" s="167">
        <v>87</v>
      </c>
      <c r="F25" s="167">
        <v>26</v>
      </c>
      <c r="G25" s="171">
        <v>201</v>
      </c>
      <c r="H25" s="172">
        <v>87.68</v>
      </c>
      <c r="I25" s="176"/>
      <c r="J25" s="177">
        <f t="shared" si="0"/>
        <v>113.32</v>
      </c>
      <c r="K25" s="77">
        <f t="shared" si="1"/>
        <v>299.32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78</v>
      </c>
      <c r="E26" s="167">
        <v>78</v>
      </c>
      <c r="F26" s="167">
        <v>83</v>
      </c>
      <c r="G26" s="171">
        <v>187</v>
      </c>
      <c r="H26" s="172">
        <v>126.73</v>
      </c>
      <c r="I26" s="176"/>
      <c r="J26" s="177">
        <f t="shared" si="0"/>
        <v>60.269999999999996</v>
      </c>
      <c r="K26" s="77">
        <f t="shared" si="1"/>
        <v>299.27</v>
      </c>
      <c r="L26" s="142" t="s">
        <v>114</v>
      </c>
    </row>
    <row r="27" spans="1:14" ht="18" customHeight="1" x14ac:dyDescent="0.35">
      <c r="A27" s="26" t="s">
        <v>115</v>
      </c>
      <c r="B27" s="27" t="s">
        <v>116</v>
      </c>
      <c r="C27" s="28"/>
      <c r="D27" s="167">
        <v>43</v>
      </c>
      <c r="E27" s="167">
        <v>39</v>
      </c>
      <c r="F27" s="167">
        <v>20</v>
      </c>
      <c r="G27" s="171">
        <v>189</v>
      </c>
      <c r="H27" s="172">
        <v>77.989999999999995</v>
      </c>
      <c r="I27" s="176"/>
      <c r="J27" s="177">
        <f t="shared" si="0"/>
        <v>111.01</v>
      </c>
      <c r="K27" s="77">
        <f t="shared" si="1"/>
        <v>213.01</v>
      </c>
      <c r="L27" s="142" t="s">
        <v>95</v>
      </c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5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107" t="s">
        <v>3</v>
      </c>
      <c r="L2" s="108" t="s">
        <v>117</v>
      </c>
    </row>
    <row r="3" spans="1:12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110" t="s">
        <v>6</v>
      </c>
      <c r="L3" s="111" t="s">
        <v>118</v>
      </c>
    </row>
    <row r="4" spans="1:12" ht="15.5" x14ac:dyDescent="0.35">
      <c r="A4" s="95" t="s">
        <v>7</v>
      </c>
      <c r="B4" s="263">
        <v>42455</v>
      </c>
      <c r="C4" s="263"/>
      <c r="D4" s="263"/>
      <c r="E4" s="263"/>
      <c r="F4" s="263"/>
      <c r="G4" s="263"/>
      <c r="H4" s="263"/>
      <c r="I4" s="263"/>
      <c r="J4" s="263"/>
      <c r="K4" s="113" t="s">
        <v>8</v>
      </c>
      <c r="L4" s="114"/>
    </row>
    <row r="5" spans="1:12" ht="15.5" x14ac:dyDescent="0.35">
      <c r="A5" s="95" t="s">
        <v>9</v>
      </c>
      <c r="B5" s="264" t="s">
        <v>10</v>
      </c>
      <c r="C5" s="264"/>
      <c r="D5" s="264"/>
      <c r="E5" s="264"/>
      <c r="F5" s="264"/>
      <c r="G5" s="264"/>
      <c r="H5" s="264"/>
      <c r="I5" s="264"/>
      <c r="J5" s="264"/>
      <c r="K5" s="265"/>
      <c r="L5" s="265"/>
    </row>
    <row r="6" spans="1:12" ht="15.75" customHeight="1" x14ac:dyDescent="0.35">
      <c r="A6" s="95" t="s">
        <v>11</v>
      </c>
      <c r="B6" s="262">
        <v>15</v>
      </c>
      <c r="C6" s="262"/>
      <c r="D6" s="262"/>
      <c r="E6" s="262"/>
      <c r="F6" s="262"/>
      <c r="G6" s="262"/>
      <c r="H6" s="262"/>
      <c r="I6" s="262"/>
      <c r="J6" s="262"/>
      <c r="K6" s="270" t="s">
        <v>12</v>
      </c>
      <c r="L6" s="270"/>
    </row>
    <row r="7" spans="1:12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70"/>
      <c r="L7" s="270"/>
    </row>
    <row r="8" spans="1:12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70"/>
      <c r="L8" s="270"/>
    </row>
    <row r="9" spans="1:12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70"/>
      <c r="L9" s="270"/>
    </row>
    <row r="10" spans="1:12" ht="15.5" x14ac:dyDescent="0.35">
      <c r="A10" s="96" t="s">
        <v>17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71"/>
      <c r="L10" s="271"/>
    </row>
    <row r="11" spans="1:12" ht="15.5" x14ac:dyDescent="0.35">
      <c r="A11" s="95" t="s">
        <v>18</v>
      </c>
      <c r="B11" s="264" t="s">
        <v>49</v>
      </c>
      <c r="C11" s="264"/>
      <c r="D11" s="264"/>
      <c r="E11" s="264"/>
      <c r="F11" s="264"/>
      <c r="G11" s="264"/>
      <c r="H11" s="264"/>
      <c r="I11" s="264"/>
      <c r="J11" s="264"/>
      <c r="K11" s="271"/>
      <c r="L11" s="271"/>
    </row>
    <row r="12" spans="1:12" ht="15.5" x14ac:dyDescent="0.35">
      <c r="A12" s="97" t="s">
        <v>19</v>
      </c>
      <c r="B12" s="273" t="s">
        <v>119</v>
      </c>
      <c r="C12" s="273"/>
      <c r="D12" s="273"/>
      <c r="E12" s="273"/>
      <c r="F12" s="274" t="s">
        <v>20</v>
      </c>
      <c r="G12" s="274"/>
      <c r="H12" s="274"/>
      <c r="I12" s="274"/>
      <c r="J12" s="274"/>
      <c r="K12" s="274"/>
      <c r="L12" s="274"/>
    </row>
    <row r="13" spans="1:12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 t="s">
        <v>25</v>
      </c>
      <c r="F13" s="269" t="s">
        <v>26</v>
      </c>
      <c r="G13" s="269" t="s">
        <v>27</v>
      </c>
      <c r="H13" s="269"/>
      <c r="I13" s="269"/>
      <c r="J13" s="269"/>
      <c r="K13" s="272" t="s">
        <v>28</v>
      </c>
      <c r="L13" s="272"/>
    </row>
    <row r="14" spans="1:12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72"/>
      <c r="L14" s="272"/>
    </row>
    <row r="15" spans="1:12" ht="18" customHeight="1" x14ac:dyDescent="0.35">
      <c r="A15" s="266"/>
      <c r="B15" s="267"/>
      <c r="C15" s="268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120</v>
      </c>
      <c r="B16" s="42" t="s">
        <v>121</v>
      </c>
      <c r="C16" s="43" t="s">
        <v>122</v>
      </c>
      <c r="D16" s="166">
        <v>75</v>
      </c>
      <c r="E16" s="167">
        <v>77</v>
      </c>
      <c r="F16" s="167">
        <v>82</v>
      </c>
      <c r="G16" s="168">
        <v>228</v>
      </c>
      <c r="H16" s="169">
        <v>74.31</v>
      </c>
      <c r="I16" s="176"/>
      <c r="J16" s="177">
        <f t="shared" ref="J16:J30" si="0">G16-H16-I16</f>
        <v>153.69</v>
      </c>
      <c r="K16" s="135">
        <f t="shared" ref="K16:K30" si="1">D16+E16+F16+J16</f>
        <v>387.69</v>
      </c>
      <c r="L16" s="136" t="s">
        <v>48</v>
      </c>
    </row>
    <row r="17" spans="1:14" ht="18" customHeight="1" x14ac:dyDescent="0.35">
      <c r="A17" s="31" t="s">
        <v>81</v>
      </c>
      <c r="B17" s="27" t="s">
        <v>5</v>
      </c>
      <c r="C17" s="28" t="s">
        <v>111</v>
      </c>
      <c r="D17" s="170">
        <v>79</v>
      </c>
      <c r="E17" s="167">
        <v>83</v>
      </c>
      <c r="F17" s="167">
        <v>76</v>
      </c>
      <c r="G17" s="171">
        <v>212</v>
      </c>
      <c r="H17" s="172">
        <v>80.8</v>
      </c>
      <c r="I17" s="176"/>
      <c r="J17" s="178">
        <f t="shared" si="0"/>
        <v>131.19999999999999</v>
      </c>
      <c r="K17" s="120">
        <f t="shared" si="1"/>
        <v>369.2</v>
      </c>
      <c r="L17" s="121" t="s">
        <v>57</v>
      </c>
    </row>
    <row r="18" spans="1:14" ht="18" customHeight="1" x14ac:dyDescent="0.35">
      <c r="A18" s="26" t="s">
        <v>77</v>
      </c>
      <c r="B18" s="27" t="s">
        <v>5</v>
      </c>
      <c r="C18" s="28" t="s">
        <v>64</v>
      </c>
      <c r="D18" s="167">
        <v>70</v>
      </c>
      <c r="E18" s="167">
        <v>79</v>
      </c>
      <c r="F18" s="167">
        <v>57</v>
      </c>
      <c r="G18" s="171">
        <v>226</v>
      </c>
      <c r="H18" s="172">
        <v>70.11</v>
      </c>
      <c r="I18" s="176"/>
      <c r="J18" s="177">
        <f t="shared" si="0"/>
        <v>155.88999999999999</v>
      </c>
      <c r="K18" s="74">
        <f t="shared" si="1"/>
        <v>361.89</v>
      </c>
      <c r="L18" s="75" t="s">
        <v>59</v>
      </c>
    </row>
    <row r="19" spans="1:14" ht="18" customHeight="1" x14ac:dyDescent="0.35">
      <c r="A19" s="26" t="s">
        <v>52</v>
      </c>
      <c r="B19" s="27" t="s">
        <v>5</v>
      </c>
      <c r="C19" s="28" t="s">
        <v>53</v>
      </c>
      <c r="D19" s="167">
        <v>73</v>
      </c>
      <c r="E19" s="167">
        <v>46</v>
      </c>
      <c r="F19" s="167">
        <v>77</v>
      </c>
      <c r="G19" s="171">
        <v>236</v>
      </c>
      <c r="H19" s="172">
        <v>72.12</v>
      </c>
      <c r="I19" s="176"/>
      <c r="J19" s="177">
        <f t="shared" si="0"/>
        <v>163.88</v>
      </c>
      <c r="K19" s="77">
        <f t="shared" si="1"/>
        <v>359.88</v>
      </c>
      <c r="L19" s="142" t="s">
        <v>62</v>
      </c>
    </row>
    <row r="20" spans="1:14" ht="18" customHeight="1" x14ac:dyDescent="0.35">
      <c r="A20" s="26" t="s">
        <v>83</v>
      </c>
      <c r="B20" s="27" t="s">
        <v>5</v>
      </c>
      <c r="C20" s="28" t="s">
        <v>84</v>
      </c>
      <c r="D20" s="167">
        <v>40</v>
      </c>
      <c r="E20" s="170">
        <v>93</v>
      </c>
      <c r="F20" s="167">
        <v>69</v>
      </c>
      <c r="G20" s="171">
        <v>232</v>
      </c>
      <c r="H20" s="172">
        <v>76.58</v>
      </c>
      <c r="I20" s="176"/>
      <c r="J20" s="177">
        <f t="shared" si="0"/>
        <v>155.42000000000002</v>
      </c>
      <c r="K20" s="77">
        <f t="shared" si="1"/>
        <v>357.42</v>
      </c>
      <c r="L20" s="142" t="s">
        <v>65</v>
      </c>
      <c r="N20" s="18" t="s">
        <v>35</v>
      </c>
    </row>
    <row r="21" spans="1:14" ht="18" customHeight="1" x14ac:dyDescent="0.35">
      <c r="A21" s="26" t="s">
        <v>109</v>
      </c>
      <c r="B21" s="27" t="s">
        <v>5</v>
      </c>
      <c r="C21" s="28" t="s">
        <v>110</v>
      </c>
      <c r="D21" s="167">
        <v>50</v>
      </c>
      <c r="E21" s="167">
        <v>80</v>
      </c>
      <c r="F21" s="167">
        <v>56</v>
      </c>
      <c r="G21" s="171">
        <v>234</v>
      </c>
      <c r="H21" s="172">
        <v>63.54</v>
      </c>
      <c r="I21" s="176"/>
      <c r="J21" s="179">
        <f t="shared" si="0"/>
        <v>170.46</v>
      </c>
      <c r="K21" s="77">
        <f t="shared" si="1"/>
        <v>356.46000000000004</v>
      </c>
      <c r="L21" s="142" t="s">
        <v>68</v>
      </c>
    </row>
    <row r="22" spans="1:14" ht="18" customHeight="1" x14ac:dyDescent="0.35">
      <c r="A22" s="31" t="s">
        <v>123</v>
      </c>
      <c r="B22" s="27" t="s">
        <v>5</v>
      </c>
      <c r="C22" s="28" t="s">
        <v>124</v>
      </c>
      <c r="D22" s="167">
        <v>77</v>
      </c>
      <c r="E22" s="167">
        <v>82</v>
      </c>
      <c r="F22" s="167">
        <v>62</v>
      </c>
      <c r="G22" s="171">
        <v>201</v>
      </c>
      <c r="H22" s="172">
        <v>68.86</v>
      </c>
      <c r="I22" s="176"/>
      <c r="J22" s="177">
        <f t="shared" si="0"/>
        <v>132.13999999999999</v>
      </c>
      <c r="K22" s="77">
        <f t="shared" si="1"/>
        <v>353.14</v>
      </c>
      <c r="L22" s="142" t="s">
        <v>71</v>
      </c>
    </row>
    <row r="23" spans="1:14" ht="18" customHeight="1" x14ac:dyDescent="0.35">
      <c r="A23" s="35" t="s">
        <v>125</v>
      </c>
      <c r="B23" s="27" t="s">
        <v>5</v>
      </c>
      <c r="C23" s="28" t="s">
        <v>126</v>
      </c>
      <c r="D23" s="167">
        <v>64</v>
      </c>
      <c r="E23" s="167">
        <v>89</v>
      </c>
      <c r="F23" s="170">
        <v>85</v>
      </c>
      <c r="G23" s="171">
        <v>207</v>
      </c>
      <c r="H23" s="172">
        <v>93.02</v>
      </c>
      <c r="I23" s="176"/>
      <c r="J23" s="177">
        <f t="shared" si="0"/>
        <v>113.98</v>
      </c>
      <c r="K23" s="77">
        <f t="shared" si="1"/>
        <v>351.98</v>
      </c>
      <c r="L23" s="142" t="s">
        <v>74</v>
      </c>
    </row>
    <row r="24" spans="1:14" ht="18" customHeight="1" x14ac:dyDescent="0.35">
      <c r="A24" s="26" t="s">
        <v>60</v>
      </c>
      <c r="B24" s="27" t="s">
        <v>5</v>
      </c>
      <c r="C24" s="28" t="s">
        <v>61</v>
      </c>
      <c r="D24" s="167">
        <v>70</v>
      </c>
      <c r="E24" s="167">
        <v>82</v>
      </c>
      <c r="F24" s="167">
        <v>72</v>
      </c>
      <c r="G24" s="171">
        <v>229</v>
      </c>
      <c r="H24" s="172">
        <v>104.3</v>
      </c>
      <c r="I24" s="176"/>
      <c r="J24" s="177">
        <f t="shared" si="0"/>
        <v>124.7</v>
      </c>
      <c r="K24" s="77">
        <f t="shared" si="1"/>
        <v>348.7</v>
      </c>
      <c r="L24" s="142" t="s">
        <v>89</v>
      </c>
    </row>
    <row r="25" spans="1:14" ht="18" customHeight="1" x14ac:dyDescent="0.35">
      <c r="A25" s="26" t="s">
        <v>69</v>
      </c>
      <c r="B25" s="27" t="s">
        <v>5</v>
      </c>
      <c r="C25" s="28" t="s">
        <v>70</v>
      </c>
      <c r="D25" s="167">
        <v>55</v>
      </c>
      <c r="E25" s="167">
        <v>74</v>
      </c>
      <c r="F25" s="167">
        <v>57</v>
      </c>
      <c r="G25" s="171">
        <v>225</v>
      </c>
      <c r="H25" s="172">
        <v>78.010000000000005</v>
      </c>
      <c r="I25" s="176"/>
      <c r="J25" s="177">
        <f t="shared" si="0"/>
        <v>146.99</v>
      </c>
      <c r="K25" s="77">
        <f t="shared" si="1"/>
        <v>332.99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73</v>
      </c>
      <c r="E26" s="167">
        <v>56</v>
      </c>
      <c r="F26" s="167">
        <v>62</v>
      </c>
      <c r="G26" s="171">
        <v>208</v>
      </c>
      <c r="H26" s="172">
        <v>90.46</v>
      </c>
      <c r="I26" s="176"/>
      <c r="J26" s="177">
        <f t="shared" si="0"/>
        <v>117.54</v>
      </c>
      <c r="K26" s="77">
        <f t="shared" si="1"/>
        <v>308.54000000000002</v>
      </c>
      <c r="L26" s="142" t="s">
        <v>114</v>
      </c>
    </row>
    <row r="27" spans="1:14" ht="18" customHeight="1" x14ac:dyDescent="0.35">
      <c r="A27" s="26" t="s">
        <v>96</v>
      </c>
      <c r="B27" s="27" t="s">
        <v>5</v>
      </c>
      <c r="C27" s="28" t="s">
        <v>73</v>
      </c>
      <c r="D27" s="167">
        <v>71</v>
      </c>
      <c r="E27" s="167">
        <v>89</v>
      </c>
      <c r="F27" s="167">
        <v>59</v>
      </c>
      <c r="G27" s="171">
        <v>155</v>
      </c>
      <c r="H27" s="172">
        <v>79.099999999999994</v>
      </c>
      <c r="I27" s="176"/>
      <c r="J27" s="177">
        <f t="shared" si="0"/>
        <v>75.900000000000006</v>
      </c>
      <c r="K27" s="77">
        <f t="shared" si="1"/>
        <v>294.89999999999998</v>
      </c>
      <c r="L27" s="142" t="s">
        <v>95</v>
      </c>
    </row>
    <row r="28" spans="1:14" ht="18" customHeight="1" x14ac:dyDescent="0.35">
      <c r="A28" s="26" t="s">
        <v>66</v>
      </c>
      <c r="B28" s="27" t="s">
        <v>5</v>
      </c>
      <c r="C28" s="28" t="s">
        <v>67</v>
      </c>
      <c r="D28" s="167">
        <v>76</v>
      </c>
      <c r="E28" s="167">
        <v>64</v>
      </c>
      <c r="F28" s="167">
        <v>13</v>
      </c>
      <c r="G28" s="171">
        <v>207</v>
      </c>
      <c r="H28" s="172">
        <v>78.430000000000007</v>
      </c>
      <c r="I28" s="176"/>
      <c r="J28" s="177">
        <f t="shared" si="0"/>
        <v>128.57</v>
      </c>
      <c r="K28" s="77">
        <f t="shared" si="1"/>
        <v>281.57</v>
      </c>
      <c r="L28" s="142" t="s">
        <v>97</v>
      </c>
    </row>
    <row r="29" spans="1:14" ht="18" customHeight="1" x14ac:dyDescent="0.35">
      <c r="A29" s="26" t="s">
        <v>101</v>
      </c>
      <c r="B29" s="27" t="s">
        <v>5</v>
      </c>
      <c r="C29" s="28" t="s">
        <v>102</v>
      </c>
      <c r="D29" s="167">
        <v>72</v>
      </c>
      <c r="E29" s="167">
        <v>63</v>
      </c>
      <c r="F29" s="167">
        <v>32</v>
      </c>
      <c r="G29" s="171">
        <v>167</v>
      </c>
      <c r="H29" s="172">
        <v>88.66</v>
      </c>
      <c r="I29" s="176"/>
      <c r="J29" s="177">
        <f t="shared" si="0"/>
        <v>78.34</v>
      </c>
      <c r="K29" s="77">
        <f t="shared" si="1"/>
        <v>245.34</v>
      </c>
      <c r="L29" s="142" t="s">
        <v>99</v>
      </c>
    </row>
    <row r="30" spans="1:14" ht="18" customHeight="1" x14ac:dyDescent="0.35">
      <c r="A30" s="26" t="s">
        <v>115</v>
      </c>
      <c r="B30" s="27" t="s">
        <v>116</v>
      </c>
      <c r="C30" s="28"/>
      <c r="D30" s="167">
        <v>66</v>
      </c>
      <c r="E30" s="167">
        <v>56</v>
      </c>
      <c r="F30" s="167">
        <v>22</v>
      </c>
      <c r="G30" s="171">
        <v>107</v>
      </c>
      <c r="H30" s="172">
        <v>63.33</v>
      </c>
      <c r="I30" s="176"/>
      <c r="J30" s="177">
        <f t="shared" si="0"/>
        <v>43.67</v>
      </c>
      <c r="K30" s="77">
        <f t="shared" si="1"/>
        <v>187.67000000000002</v>
      </c>
      <c r="L30" s="142" t="s">
        <v>127</v>
      </c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  <mergeCell ref="A13:A15"/>
    <mergeCell ref="B13:B15"/>
    <mergeCell ref="C13:C15"/>
    <mergeCell ref="D13:D14"/>
    <mergeCell ref="E13:E14"/>
    <mergeCell ref="A1:L1"/>
    <mergeCell ref="B2:J2"/>
    <mergeCell ref="B3:J3"/>
    <mergeCell ref="B4:J4"/>
    <mergeCell ref="B5:J5"/>
    <mergeCell ref="K5:L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4"/>
  </sheetPr>
  <dimension ref="A1:R32"/>
  <sheetViews>
    <sheetView view="pageBreakPreview" zoomScaleNormal="100" workbookViewId="0">
      <selection activeCell="S22" sqref="S22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106"/>
      <c r="O2" s="107" t="s">
        <v>3</v>
      </c>
      <c r="P2" s="108" t="s">
        <v>117</v>
      </c>
    </row>
    <row r="3" spans="1:16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109"/>
      <c r="O3" s="110" t="s">
        <v>6</v>
      </c>
      <c r="P3" s="111" t="s">
        <v>128</v>
      </c>
    </row>
    <row r="4" spans="1:16" ht="15.5" x14ac:dyDescent="0.35">
      <c r="A4" s="95" t="s">
        <v>7</v>
      </c>
      <c r="B4" s="263">
        <v>42819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12"/>
      <c r="O4" s="113" t="s">
        <v>8</v>
      </c>
      <c r="P4" s="114"/>
    </row>
    <row r="5" spans="1:16" ht="15.5" x14ac:dyDescent="0.35">
      <c r="A5" s="95" t="s">
        <v>9</v>
      </c>
      <c r="B5" s="262" t="s">
        <v>10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106"/>
      <c r="O5" s="275"/>
      <c r="P5" s="275"/>
    </row>
    <row r="6" spans="1:16" ht="15.75" customHeight="1" x14ac:dyDescent="0.35">
      <c r="A6" s="95" t="s">
        <v>11</v>
      </c>
      <c r="B6" s="262">
        <v>12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06"/>
      <c r="O6" s="270" t="s">
        <v>12</v>
      </c>
      <c r="P6" s="270"/>
    </row>
    <row r="7" spans="1:16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109"/>
      <c r="O7" s="270"/>
      <c r="P7" s="270"/>
    </row>
    <row r="8" spans="1:16" ht="15.5" x14ac:dyDescent="0.35">
      <c r="A8" s="96" t="s">
        <v>15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109"/>
      <c r="O8" s="270"/>
      <c r="P8" s="270"/>
    </row>
    <row r="9" spans="1:16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106"/>
      <c r="O9" s="270"/>
      <c r="P9" s="270"/>
    </row>
    <row r="10" spans="1:16" ht="15.5" x14ac:dyDescent="0.35">
      <c r="A10" s="96" t="s">
        <v>17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106"/>
      <c r="O10" s="276"/>
      <c r="P10" s="276"/>
    </row>
    <row r="11" spans="1:16" ht="15.5" x14ac:dyDescent="0.35">
      <c r="A11" s="95" t="s">
        <v>18</v>
      </c>
      <c r="B11" s="262" t="s">
        <v>129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06"/>
      <c r="O11" s="276"/>
      <c r="P11" s="276"/>
    </row>
    <row r="12" spans="1:16" ht="15.5" x14ac:dyDescent="0.35">
      <c r="A12" s="97" t="s">
        <v>19</v>
      </c>
      <c r="B12" s="273" t="s">
        <v>130</v>
      </c>
      <c r="C12" s="273"/>
      <c r="D12" s="273"/>
      <c r="E12" s="273"/>
      <c r="F12" s="273"/>
      <c r="G12" s="273"/>
      <c r="H12" s="274" t="s">
        <v>20</v>
      </c>
      <c r="I12" s="274"/>
      <c r="J12" s="274"/>
      <c r="K12" s="274"/>
      <c r="L12" s="274"/>
      <c r="M12" s="274"/>
      <c r="N12" s="274"/>
      <c r="O12" s="274"/>
      <c r="P12" s="274"/>
    </row>
    <row r="13" spans="1:16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/>
      <c r="F13" s="269" t="s">
        <v>131</v>
      </c>
      <c r="G13" s="269"/>
      <c r="H13" s="269" t="s">
        <v>26</v>
      </c>
      <c r="I13" s="269"/>
      <c r="J13" s="269" t="s">
        <v>27</v>
      </c>
      <c r="K13" s="269"/>
      <c r="L13" s="269"/>
      <c r="M13" s="269"/>
      <c r="N13" s="269"/>
      <c r="O13" s="272" t="s">
        <v>28</v>
      </c>
      <c r="P13" s="272"/>
    </row>
    <row r="14" spans="1:16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72"/>
      <c r="P14" s="272"/>
    </row>
    <row r="15" spans="1:16" ht="18" customHeight="1" x14ac:dyDescent="0.35">
      <c r="A15" s="266"/>
      <c r="B15" s="267"/>
      <c r="C15" s="268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74</v>
      </c>
      <c r="E16" s="30" t="s">
        <v>71</v>
      </c>
      <c r="F16" s="127">
        <v>83</v>
      </c>
      <c r="G16" s="30" t="s">
        <v>62</v>
      </c>
      <c r="H16" s="127">
        <v>78</v>
      </c>
      <c r="I16" s="45" t="s">
        <v>59</v>
      </c>
      <c r="J16" s="154">
        <v>236</v>
      </c>
      <c r="K16" s="155">
        <v>78.510000000000005</v>
      </c>
      <c r="L16" s="141"/>
      <c r="M16" s="156">
        <f t="shared" ref="M16:M27" si="0">J16-K16-L16</f>
        <v>157.49</v>
      </c>
      <c r="N16" s="157" t="s">
        <v>48</v>
      </c>
      <c r="O16" s="135">
        <f t="shared" ref="O16:O27" si="1">D16+F16+H16+M16</f>
        <v>392.49</v>
      </c>
      <c r="P16" s="136" t="s">
        <v>48</v>
      </c>
    </row>
    <row r="17" spans="1:18" ht="18" customHeight="1" x14ac:dyDescent="0.35">
      <c r="A17" s="26" t="s">
        <v>134</v>
      </c>
      <c r="B17" s="27" t="s">
        <v>5</v>
      </c>
      <c r="C17" s="28" t="s">
        <v>64</v>
      </c>
      <c r="D17" s="127">
        <v>75</v>
      </c>
      <c r="E17" s="30" t="s">
        <v>68</v>
      </c>
      <c r="F17" s="128">
        <v>87</v>
      </c>
      <c r="G17" s="69" t="s">
        <v>48</v>
      </c>
      <c r="H17" s="127">
        <v>72</v>
      </c>
      <c r="I17" s="30" t="s">
        <v>65</v>
      </c>
      <c r="J17" s="139">
        <v>226</v>
      </c>
      <c r="K17" s="140">
        <v>73.489999999999995</v>
      </c>
      <c r="L17" s="141"/>
      <c r="M17" s="138">
        <f t="shared" si="0"/>
        <v>152.51</v>
      </c>
      <c r="N17" s="137" t="s">
        <v>57</v>
      </c>
      <c r="O17" s="158">
        <f t="shared" si="1"/>
        <v>386.51</v>
      </c>
      <c r="P17" s="159" t="s">
        <v>57</v>
      </c>
    </row>
    <row r="18" spans="1:18" ht="18" hidden="1" customHeight="1" outlineLevel="1" x14ac:dyDescent="0.35">
      <c r="A18" s="148" t="s">
        <v>135</v>
      </c>
      <c r="B18" s="149" t="s">
        <v>5</v>
      </c>
      <c r="C18" s="150" t="s">
        <v>64</v>
      </c>
      <c r="D18" s="151">
        <v>76</v>
      </c>
      <c r="E18" s="152" t="s">
        <v>62</v>
      </c>
      <c r="F18" s="151">
        <v>86</v>
      </c>
      <c r="G18" s="152" t="s">
        <v>57</v>
      </c>
      <c r="H18" s="151">
        <v>81</v>
      </c>
      <c r="I18" s="152" t="s">
        <v>57</v>
      </c>
      <c r="J18" s="160">
        <v>197</v>
      </c>
      <c r="K18" s="161">
        <v>79.72</v>
      </c>
      <c r="L18" s="162"/>
      <c r="M18" s="163">
        <f t="shared" si="0"/>
        <v>117.28</v>
      </c>
      <c r="N18" s="163" t="s">
        <v>74</v>
      </c>
      <c r="O18" s="164">
        <f t="shared" si="1"/>
        <v>360.28</v>
      </c>
      <c r="P18" s="165" t="s">
        <v>136</v>
      </c>
    </row>
    <row r="19" spans="1:18" ht="18" customHeight="1" collapsed="1" x14ac:dyDescent="0.35">
      <c r="A19" s="26" t="s">
        <v>66</v>
      </c>
      <c r="B19" s="27" t="s">
        <v>5</v>
      </c>
      <c r="C19" s="28" t="s">
        <v>67</v>
      </c>
      <c r="D19" s="127">
        <v>78</v>
      </c>
      <c r="E19" s="30" t="s">
        <v>57</v>
      </c>
      <c r="F19" s="127">
        <v>85</v>
      </c>
      <c r="G19" s="30" t="s">
        <v>59</v>
      </c>
      <c r="H19" s="127">
        <v>34</v>
      </c>
      <c r="I19" s="30" t="s">
        <v>90</v>
      </c>
      <c r="J19" s="139">
        <v>200</v>
      </c>
      <c r="K19" s="140">
        <v>73.28</v>
      </c>
      <c r="L19" s="141"/>
      <c r="M19" s="137">
        <f t="shared" si="0"/>
        <v>126.72</v>
      </c>
      <c r="N19" s="137" t="s">
        <v>68</v>
      </c>
      <c r="O19" s="74">
        <f t="shared" si="1"/>
        <v>323.72000000000003</v>
      </c>
      <c r="P19" s="75" t="s">
        <v>59</v>
      </c>
    </row>
    <row r="20" spans="1:18" ht="18" customHeight="1" x14ac:dyDescent="0.35">
      <c r="A20" s="26" t="s">
        <v>60</v>
      </c>
      <c r="B20" s="27" t="s">
        <v>5</v>
      </c>
      <c r="C20" s="28" t="s">
        <v>61</v>
      </c>
      <c r="D20" s="127">
        <v>44</v>
      </c>
      <c r="E20" s="30" t="s">
        <v>114</v>
      </c>
      <c r="F20" s="127">
        <v>82</v>
      </c>
      <c r="G20" s="30" t="s">
        <v>65</v>
      </c>
      <c r="H20" s="127">
        <v>62</v>
      </c>
      <c r="I20" s="30" t="s">
        <v>68</v>
      </c>
      <c r="J20" s="139">
        <v>240</v>
      </c>
      <c r="K20" s="140">
        <v>107.73</v>
      </c>
      <c r="L20" s="141"/>
      <c r="M20" s="137">
        <f t="shared" si="0"/>
        <v>132.26999999999998</v>
      </c>
      <c r="N20" s="137" t="s">
        <v>62</v>
      </c>
      <c r="O20" s="77">
        <f t="shared" si="1"/>
        <v>320.27</v>
      </c>
      <c r="P20" s="142" t="s">
        <v>62</v>
      </c>
      <c r="R20" s="18" t="s">
        <v>35</v>
      </c>
    </row>
    <row r="21" spans="1:18" ht="18" customHeight="1" x14ac:dyDescent="0.35">
      <c r="A21" s="26" t="s">
        <v>109</v>
      </c>
      <c r="B21" s="27" t="s">
        <v>5</v>
      </c>
      <c r="C21" s="28" t="s">
        <v>110</v>
      </c>
      <c r="D21" s="127">
        <v>77</v>
      </c>
      <c r="E21" s="30" t="s">
        <v>59</v>
      </c>
      <c r="F21" s="127">
        <v>57</v>
      </c>
      <c r="G21" s="30" t="s">
        <v>71</v>
      </c>
      <c r="H21" s="127">
        <v>44</v>
      </c>
      <c r="I21" s="30" t="s">
        <v>74</v>
      </c>
      <c r="J21" s="139">
        <v>197</v>
      </c>
      <c r="K21" s="140">
        <v>56.67</v>
      </c>
      <c r="L21" s="141"/>
      <c r="M21" s="137">
        <f t="shared" si="0"/>
        <v>140.32999999999998</v>
      </c>
      <c r="N21" s="137" t="s">
        <v>59</v>
      </c>
      <c r="O21" s="77">
        <f t="shared" si="1"/>
        <v>318.33</v>
      </c>
      <c r="P21" s="142" t="s">
        <v>65</v>
      </c>
    </row>
    <row r="22" spans="1:18" ht="18" customHeight="1" x14ac:dyDescent="0.35">
      <c r="A22" s="153" t="s">
        <v>112</v>
      </c>
      <c r="B22" s="27" t="s">
        <v>5</v>
      </c>
      <c r="C22" s="28" t="s">
        <v>113</v>
      </c>
      <c r="D22" s="127">
        <v>62</v>
      </c>
      <c r="E22" s="30" t="s">
        <v>90</v>
      </c>
      <c r="F22" s="127">
        <v>42</v>
      </c>
      <c r="G22" s="30" t="s">
        <v>90</v>
      </c>
      <c r="H22" s="128">
        <v>81</v>
      </c>
      <c r="I22" s="69" t="s">
        <v>48</v>
      </c>
      <c r="J22" s="139">
        <v>199</v>
      </c>
      <c r="K22" s="140">
        <v>98.98</v>
      </c>
      <c r="L22" s="141"/>
      <c r="M22" s="137">
        <f t="shared" si="0"/>
        <v>100.02</v>
      </c>
      <c r="N22" s="137" t="s">
        <v>89</v>
      </c>
      <c r="O22" s="77">
        <f t="shared" si="1"/>
        <v>285.02</v>
      </c>
      <c r="P22" s="142" t="s">
        <v>68</v>
      </c>
    </row>
    <row r="23" spans="1:18" ht="18" customHeight="1" x14ac:dyDescent="0.35">
      <c r="A23" s="26" t="s">
        <v>96</v>
      </c>
      <c r="B23" s="27" t="s">
        <v>5</v>
      </c>
      <c r="C23" s="28" t="s">
        <v>73</v>
      </c>
      <c r="D23" s="127">
        <v>64</v>
      </c>
      <c r="E23" s="30" t="s">
        <v>89</v>
      </c>
      <c r="F23" s="127">
        <v>53</v>
      </c>
      <c r="G23" s="30" t="s">
        <v>89</v>
      </c>
      <c r="H23" s="127">
        <v>33</v>
      </c>
      <c r="I23" s="30" t="s">
        <v>114</v>
      </c>
      <c r="J23" s="139">
        <v>204</v>
      </c>
      <c r="K23" s="140">
        <v>78.98</v>
      </c>
      <c r="L23" s="141"/>
      <c r="M23" s="137">
        <f t="shared" si="0"/>
        <v>125.02</v>
      </c>
      <c r="N23" s="137" t="s">
        <v>71</v>
      </c>
      <c r="O23" s="77">
        <f t="shared" si="1"/>
        <v>275.02</v>
      </c>
      <c r="P23" s="142" t="s">
        <v>71</v>
      </c>
    </row>
    <row r="24" spans="1:18" ht="18" customHeight="1" x14ac:dyDescent="0.35">
      <c r="A24" s="26" t="s">
        <v>101</v>
      </c>
      <c r="B24" s="27" t="s">
        <v>5</v>
      </c>
      <c r="C24" s="28" t="s">
        <v>102</v>
      </c>
      <c r="D24" s="128">
        <v>78</v>
      </c>
      <c r="E24" s="69" t="s">
        <v>48</v>
      </c>
      <c r="F24" s="127">
        <v>37</v>
      </c>
      <c r="G24" s="30" t="s">
        <v>114</v>
      </c>
      <c r="H24" s="127">
        <v>78</v>
      </c>
      <c r="I24" s="30" t="s">
        <v>59</v>
      </c>
      <c r="J24" s="139">
        <v>168</v>
      </c>
      <c r="K24" s="140">
        <v>89.87</v>
      </c>
      <c r="L24" s="141"/>
      <c r="M24" s="137">
        <f t="shared" si="0"/>
        <v>78.13</v>
      </c>
      <c r="N24" s="137" t="s">
        <v>114</v>
      </c>
      <c r="O24" s="77">
        <f t="shared" si="1"/>
        <v>271.13</v>
      </c>
      <c r="P24" s="142" t="s">
        <v>74</v>
      </c>
    </row>
    <row r="25" spans="1:18" ht="18" customHeight="1" x14ac:dyDescent="0.35">
      <c r="A25" s="26" t="s">
        <v>69</v>
      </c>
      <c r="B25" s="27" t="s">
        <v>5</v>
      </c>
      <c r="C25" s="28" t="s">
        <v>70</v>
      </c>
      <c r="D25" s="127">
        <v>76</v>
      </c>
      <c r="E25" s="30" t="s">
        <v>62</v>
      </c>
      <c r="F25" s="127">
        <v>20</v>
      </c>
      <c r="G25" s="30" t="s">
        <v>95</v>
      </c>
      <c r="H25" s="127">
        <v>37</v>
      </c>
      <c r="I25" s="30" t="s">
        <v>89</v>
      </c>
      <c r="J25" s="139">
        <v>187</v>
      </c>
      <c r="K25" s="140">
        <v>87.27</v>
      </c>
      <c r="L25" s="141"/>
      <c r="M25" s="137">
        <f t="shared" si="0"/>
        <v>99.73</v>
      </c>
      <c r="N25" s="137" t="s">
        <v>90</v>
      </c>
      <c r="O25" s="77">
        <f t="shared" si="1"/>
        <v>232.73000000000002</v>
      </c>
      <c r="P25" s="142" t="s">
        <v>89</v>
      </c>
    </row>
    <row r="26" spans="1:18" ht="18" customHeight="1" x14ac:dyDescent="0.35">
      <c r="A26" s="26" t="s">
        <v>85</v>
      </c>
      <c r="B26" s="27" t="s">
        <v>5</v>
      </c>
      <c r="C26" s="28" t="s">
        <v>86</v>
      </c>
      <c r="D26" s="127">
        <v>0</v>
      </c>
      <c r="E26" s="30" t="s">
        <v>95</v>
      </c>
      <c r="F26" s="127">
        <v>66</v>
      </c>
      <c r="G26" s="30" t="s">
        <v>68</v>
      </c>
      <c r="H26" s="127">
        <v>28</v>
      </c>
      <c r="I26" s="30" t="s">
        <v>95</v>
      </c>
      <c r="J26" s="139">
        <v>209</v>
      </c>
      <c r="K26" s="140">
        <v>78.12</v>
      </c>
      <c r="L26" s="141"/>
      <c r="M26" s="137">
        <f t="shared" si="0"/>
        <v>130.88</v>
      </c>
      <c r="N26" s="137" t="s">
        <v>65</v>
      </c>
      <c r="O26" s="77">
        <f t="shared" si="1"/>
        <v>224.88</v>
      </c>
      <c r="P26" s="142" t="s">
        <v>90</v>
      </c>
    </row>
    <row r="27" spans="1:18" ht="18" customHeight="1" x14ac:dyDescent="0.35">
      <c r="A27" s="26" t="s">
        <v>115</v>
      </c>
      <c r="B27" s="27" t="s">
        <v>116</v>
      </c>
      <c r="C27" s="28"/>
      <c r="D27" s="127">
        <v>67</v>
      </c>
      <c r="E27" s="30" t="s">
        <v>74</v>
      </c>
      <c r="F27" s="127">
        <v>55</v>
      </c>
      <c r="G27" s="30" t="s">
        <v>74</v>
      </c>
      <c r="H27" s="127">
        <v>45</v>
      </c>
      <c r="I27" s="30" t="s">
        <v>71</v>
      </c>
      <c r="J27" s="139">
        <v>137</v>
      </c>
      <c r="K27" s="140">
        <v>91.17</v>
      </c>
      <c r="L27" s="141"/>
      <c r="M27" s="137">
        <f t="shared" si="0"/>
        <v>45.83</v>
      </c>
      <c r="N27" s="137" t="s">
        <v>95</v>
      </c>
      <c r="O27" s="77">
        <f t="shared" si="1"/>
        <v>212.82999999999998</v>
      </c>
      <c r="P27" s="142" t="s">
        <v>114</v>
      </c>
    </row>
    <row r="28" spans="1:18" ht="18" customHeight="1" x14ac:dyDescent="0.35">
      <c r="A28" s="31"/>
      <c r="B28" s="27"/>
      <c r="C28" s="28"/>
      <c r="D28" s="127"/>
      <c r="E28" s="30"/>
      <c r="F28" s="127"/>
      <c r="G28" s="30"/>
      <c r="H28" s="127"/>
      <c r="I28" s="30"/>
      <c r="J28" s="139"/>
      <c r="K28" s="140"/>
      <c r="L28" s="141"/>
      <c r="M28" s="137"/>
      <c r="N28" s="137"/>
      <c r="O28" s="77"/>
      <c r="P28" s="142"/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M8"/>
    <mergeCell ref="B9:M9"/>
    <mergeCell ref="B10:M10"/>
    <mergeCell ref="B11:M11"/>
    <mergeCell ref="J13:N14"/>
    <mergeCell ref="O13:P14"/>
    <mergeCell ref="B12:G12"/>
    <mergeCell ref="H12:P12"/>
    <mergeCell ref="A1:P1"/>
    <mergeCell ref="B2:M2"/>
    <mergeCell ref="B3:M3"/>
    <mergeCell ref="B4:M4"/>
    <mergeCell ref="B5:M5"/>
    <mergeCell ref="O5:P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R32"/>
  <sheetViews>
    <sheetView view="pageBreakPreview" zoomScaleNormal="100" workbookViewId="0">
      <selection activeCell="R20" sqref="R2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15.5" x14ac:dyDescent="0.35">
      <c r="A2" s="94" t="s">
        <v>1</v>
      </c>
      <c r="B2" s="261" t="s">
        <v>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106"/>
      <c r="O2" s="107" t="s">
        <v>3</v>
      </c>
      <c r="P2" s="108" t="s">
        <v>75</v>
      </c>
    </row>
    <row r="3" spans="1:16" ht="15.5" x14ac:dyDescent="0.35">
      <c r="A3" s="95" t="s">
        <v>4</v>
      </c>
      <c r="B3" s="262" t="s">
        <v>5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109"/>
      <c r="O3" s="110" t="s">
        <v>6</v>
      </c>
      <c r="P3" s="111" t="s">
        <v>137</v>
      </c>
    </row>
    <row r="4" spans="1:16" ht="15.5" x14ac:dyDescent="0.35">
      <c r="A4" s="95" t="s">
        <v>7</v>
      </c>
      <c r="B4" s="263">
        <v>43183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112"/>
      <c r="O4" s="113" t="s">
        <v>8</v>
      </c>
      <c r="P4" s="114"/>
    </row>
    <row r="5" spans="1:16" ht="15.5" x14ac:dyDescent="0.35">
      <c r="A5" s="95" t="s">
        <v>9</v>
      </c>
      <c r="B5" s="262" t="s">
        <v>10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106"/>
      <c r="O5" s="275"/>
      <c r="P5" s="275"/>
    </row>
    <row r="6" spans="1:16" ht="15.75" customHeight="1" x14ac:dyDescent="0.35">
      <c r="A6" s="95" t="s">
        <v>11</v>
      </c>
      <c r="B6" s="262">
        <v>13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06"/>
      <c r="O6" s="270" t="s">
        <v>12</v>
      </c>
      <c r="P6" s="270"/>
    </row>
    <row r="7" spans="1:16" ht="15.5" x14ac:dyDescent="0.35">
      <c r="A7" s="96" t="s">
        <v>13</v>
      </c>
      <c r="B7" s="262" t="s">
        <v>14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109"/>
      <c r="O7" s="270"/>
      <c r="P7" s="270"/>
    </row>
    <row r="8" spans="1:16" ht="15.5" x14ac:dyDescent="0.35">
      <c r="A8" s="96" t="s">
        <v>15</v>
      </c>
      <c r="B8" s="277" t="s">
        <v>138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0"/>
      <c r="P8" s="270"/>
    </row>
    <row r="9" spans="1:16" ht="15.5" x14ac:dyDescent="0.35">
      <c r="A9" s="96" t="s">
        <v>16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106"/>
      <c r="O9" s="270"/>
      <c r="P9" s="270"/>
    </row>
    <row r="10" spans="1:16" ht="15.5" x14ac:dyDescent="0.35">
      <c r="A10" s="96" t="s">
        <v>17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106"/>
      <c r="O10" s="276"/>
      <c r="P10" s="276"/>
    </row>
    <row r="11" spans="1:16" ht="15.5" x14ac:dyDescent="0.35">
      <c r="A11" s="95" t="s">
        <v>18</v>
      </c>
      <c r="B11" s="262" t="s">
        <v>139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06"/>
      <c r="O11" s="276"/>
      <c r="P11" s="276"/>
    </row>
    <row r="12" spans="1:16" ht="15.5" x14ac:dyDescent="0.35">
      <c r="A12" s="97" t="s">
        <v>19</v>
      </c>
      <c r="B12" s="273" t="s">
        <v>130</v>
      </c>
      <c r="C12" s="273"/>
      <c r="D12" s="273"/>
      <c r="E12" s="273"/>
      <c r="F12" s="273"/>
      <c r="G12" s="273"/>
      <c r="H12" s="274" t="s">
        <v>20</v>
      </c>
      <c r="I12" s="274"/>
      <c r="J12" s="274"/>
      <c r="K12" s="274"/>
      <c r="L12" s="274"/>
      <c r="M12" s="274"/>
      <c r="N12" s="274"/>
      <c r="O12" s="274"/>
      <c r="P12" s="274"/>
    </row>
    <row r="13" spans="1:16" ht="15.75" customHeight="1" x14ac:dyDescent="0.35">
      <c r="A13" s="266" t="s">
        <v>21</v>
      </c>
      <c r="B13" s="267" t="s">
        <v>22</v>
      </c>
      <c r="C13" s="268" t="s">
        <v>23</v>
      </c>
      <c r="D13" s="269" t="s">
        <v>24</v>
      </c>
      <c r="E13" s="269"/>
      <c r="F13" s="269" t="s">
        <v>131</v>
      </c>
      <c r="G13" s="269"/>
      <c r="H13" s="269" t="s">
        <v>26</v>
      </c>
      <c r="I13" s="269"/>
      <c r="J13" s="269" t="s">
        <v>27</v>
      </c>
      <c r="K13" s="269"/>
      <c r="L13" s="269"/>
      <c r="M13" s="269"/>
      <c r="N13" s="269"/>
      <c r="O13" s="272" t="s">
        <v>28</v>
      </c>
      <c r="P13" s="272"/>
    </row>
    <row r="14" spans="1:16" ht="15.75" customHeight="1" x14ac:dyDescent="0.35">
      <c r="A14" s="266"/>
      <c r="B14" s="267"/>
      <c r="C14" s="268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72"/>
      <c r="P14" s="272"/>
    </row>
    <row r="15" spans="1:16" ht="18" customHeight="1" x14ac:dyDescent="0.35">
      <c r="A15" s="266"/>
      <c r="B15" s="267"/>
      <c r="C15" s="268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73</v>
      </c>
      <c r="E16" s="30" t="s">
        <v>57</v>
      </c>
      <c r="F16" s="127">
        <v>84</v>
      </c>
      <c r="G16" s="30" t="s">
        <v>59</v>
      </c>
      <c r="H16" s="128">
        <v>85</v>
      </c>
      <c r="I16" s="69" t="s">
        <v>48</v>
      </c>
      <c r="J16" s="84">
        <v>235</v>
      </c>
      <c r="K16" s="85">
        <v>68.42</v>
      </c>
      <c r="L16" s="66"/>
      <c r="M16" s="134">
        <v>166.58</v>
      </c>
      <c r="N16" s="69" t="s">
        <v>48</v>
      </c>
      <c r="O16" s="135">
        <f t="shared" ref="O16:O28" si="0">D16+F16+H16+M16</f>
        <v>408.58000000000004</v>
      </c>
      <c r="P16" s="136" t="s">
        <v>48</v>
      </c>
    </row>
    <row r="17" spans="1:18" ht="18" customHeight="1" x14ac:dyDescent="0.35">
      <c r="A17" s="26" t="s">
        <v>93</v>
      </c>
      <c r="B17" s="27" t="s">
        <v>5</v>
      </c>
      <c r="C17" s="28" t="s">
        <v>94</v>
      </c>
      <c r="D17" s="128">
        <v>80</v>
      </c>
      <c r="E17" s="69" t="s">
        <v>48</v>
      </c>
      <c r="F17" s="127">
        <v>64</v>
      </c>
      <c r="G17" s="28" t="s">
        <v>74</v>
      </c>
      <c r="H17" s="127">
        <v>83</v>
      </c>
      <c r="I17" s="30" t="s">
        <v>57</v>
      </c>
      <c r="J17" s="64">
        <v>239</v>
      </c>
      <c r="K17" s="65">
        <v>97.44</v>
      </c>
      <c r="L17" s="66"/>
      <c r="M17" s="137">
        <f t="shared" ref="M17:M28" si="1">J17-K17-L17</f>
        <v>141.56</v>
      </c>
      <c r="N17" s="30" t="s">
        <v>57</v>
      </c>
      <c r="O17" s="120">
        <f t="shared" si="0"/>
        <v>368.56</v>
      </c>
      <c r="P17" s="121" t="s">
        <v>57</v>
      </c>
    </row>
    <row r="18" spans="1:18" ht="18" customHeight="1" x14ac:dyDescent="0.35">
      <c r="A18" s="26" t="s">
        <v>60</v>
      </c>
      <c r="B18" s="27" t="s">
        <v>5</v>
      </c>
      <c r="C18" s="28" t="s">
        <v>61</v>
      </c>
      <c r="D18" s="127">
        <v>73</v>
      </c>
      <c r="E18" s="30" t="s">
        <v>57</v>
      </c>
      <c r="F18" s="127">
        <v>79</v>
      </c>
      <c r="G18" s="28" t="s">
        <v>65</v>
      </c>
      <c r="H18" s="127">
        <v>81</v>
      </c>
      <c r="I18" s="30" t="s">
        <v>59</v>
      </c>
      <c r="J18" s="64">
        <v>237</v>
      </c>
      <c r="K18" s="65">
        <v>105.98</v>
      </c>
      <c r="L18" s="66"/>
      <c r="M18" s="137">
        <f t="shared" si="1"/>
        <v>131.01999999999998</v>
      </c>
      <c r="N18" s="28" t="s">
        <v>62</v>
      </c>
      <c r="O18" s="74">
        <f t="shared" si="0"/>
        <v>364.02</v>
      </c>
      <c r="P18" s="75" t="s">
        <v>59</v>
      </c>
      <c r="R18" s="18" t="s">
        <v>35</v>
      </c>
    </row>
    <row r="19" spans="1:18" ht="18" customHeight="1" x14ac:dyDescent="0.35">
      <c r="A19" s="26" t="s">
        <v>140</v>
      </c>
      <c r="B19" s="27" t="s">
        <v>5</v>
      </c>
      <c r="C19" s="28" t="s">
        <v>92</v>
      </c>
      <c r="D19" s="127">
        <v>69</v>
      </c>
      <c r="E19" s="28" t="s">
        <v>65</v>
      </c>
      <c r="F19" s="127">
        <v>90</v>
      </c>
      <c r="G19" s="30" t="s">
        <v>57</v>
      </c>
      <c r="H19" s="127">
        <v>70</v>
      </c>
      <c r="I19" s="28" t="s">
        <v>65</v>
      </c>
      <c r="J19" s="64">
        <v>219</v>
      </c>
      <c r="K19" s="65">
        <v>89.57</v>
      </c>
      <c r="L19" s="66"/>
      <c r="M19" s="137">
        <f t="shared" si="1"/>
        <v>129.43</v>
      </c>
      <c r="N19" s="28" t="s">
        <v>68</v>
      </c>
      <c r="O19" s="77">
        <f t="shared" si="0"/>
        <v>358.43</v>
      </c>
      <c r="P19" s="28" t="s">
        <v>62</v>
      </c>
    </row>
    <row r="20" spans="1:18" ht="18" customHeight="1" x14ac:dyDescent="0.35">
      <c r="A20" s="26" t="s">
        <v>69</v>
      </c>
      <c r="B20" s="27" t="s">
        <v>5</v>
      </c>
      <c r="C20" s="28" t="s">
        <v>70</v>
      </c>
      <c r="D20" s="127">
        <v>71</v>
      </c>
      <c r="E20" s="28" t="s">
        <v>62</v>
      </c>
      <c r="F20" s="127">
        <v>79</v>
      </c>
      <c r="G20" s="28" t="s">
        <v>68</v>
      </c>
      <c r="H20" s="127">
        <v>70</v>
      </c>
      <c r="I20" s="28" t="s">
        <v>68</v>
      </c>
      <c r="J20" s="64">
        <v>193</v>
      </c>
      <c r="K20" s="65">
        <v>91.09</v>
      </c>
      <c r="L20" s="66"/>
      <c r="M20" s="137">
        <f t="shared" si="1"/>
        <v>101.91</v>
      </c>
      <c r="N20" s="28" t="s">
        <v>90</v>
      </c>
      <c r="O20" s="77">
        <f t="shared" si="0"/>
        <v>321.90999999999997</v>
      </c>
      <c r="P20" s="28" t="s">
        <v>65</v>
      </c>
    </row>
    <row r="21" spans="1:18" ht="18" customHeight="1" x14ac:dyDescent="0.35">
      <c r="A21" s="26" t="s">
        <v>77</v>
      </c>
      <c r="B21" s="27" t="s">
        <v>5</v>
      </c>
      <c r="C21" s="28" t="s">
        <v>64</v>
      </c>
      <c r="D21" s="127">
        <v>54</v>
      </c>
      <c r="E21" s="28" t="s">
        <v>71</v>
      </c>
      <c r="F21" s="127">
        <v>60</v>
      </c>
      <c r="G21" s="28" t="s">
        <v>89</v>
      </c>
      <c r="H21" s="127">
        <v>80</v>
      </c>
      <c r="I21" s="28" t="s">
        <v>62</v>
      </c>
      <c r="J21" s="64">
        <v>190</v>
      </c>
      <c r="K21" s="65">
        <v>64.62</v>
      </c>
      <c r="L21" s="66"/>
      <c r="M21" s="138">
        <f t="shared" si="1"/>
        <v>125.38</v>
      </c>
      <c r="N21" s="28" t="s">
        <v>71</v>
      </c>
      <c r="O21" s="77">
        <f t="shared" si="0"/>
        <v>319.38</v>
      </c>
      <c r="P21" s="28" t="s">
        <v>68</v>
      </c>
    </row>
    <row r="22" spans="1:18" ht="18" customHeight="1" x14ac:dyDescent="0.35">
      <c r="A22" s="26" t="s">
        <v>141</v>
      </c>
      <c r="B22" s="27" t="s">
        <v>5</v>
      </c>
      <c r="C22" s="28" t="s">
        <v>142</v>
      </c>
      <c r="D22" s="127">
        <v>69</v>
      </c>
      <c r="E22" s="28" t="s">
        <v>65</v>
      </c>
      <c r="F22" s="128">
        <v>91</v>
      </c>
      <c r="G22" s="69" t="s">
        <v>48</v>
      </c>
      <c r="H22" s="127">
        <v>50</v>
      </c>
      <c r="I22" s="28" t="s">
        <v>74</v>
      </c>
      <c r="J22" s="64">
        <v>226</v>
      </c>
      <c r="K22" s="65">
        <v>122.76</v>
      </c>
      <c r="L22" s="66"/>
      <c r="M22" s="137">
        <f t="shared" si="1"/>
        <v>103.24</v>
      </c>
      <c r="N22" s="28" t="s">
        <v>89</v>
      </c>
      <c r="O22" s="77">
        <f t="shared" si="0"/>
        <v>313.24</v>
      </c>
      <c r="P22" s="28" t="s">
        <v>71</v>
      </c>
    </row>
    <row r="23" spans="1:18" ht="18" customHeight="1" x14ac:dyDescent="0.35">
      <c r="A23" s="26" t="s">
        <v>101</v>
      </c>
      <c r="B23" s="27" t="s">
        <v>5</v>
      </c>
      <c r="C23" s="28" t="s">
        <v>102</v>
      </c>
      <c r="D23" s="127">
        <v>49</v>
      </c>
      <c r="E23" s="28" t="s">
        <v>90</v>
      </c>
      <c r="F23" s="127">
        <v>81</v>
      </c>
      <c r="G23" s="28" t="s">
        <v>62</v>
      </c>
      <c r="H23" s="127">
        <v>8</v>
      </c>
      <c r="I23" s="28" t="s">
        <v>97</v>
      </c>
      <c r="J23" s="64">
        <v>230</v>
      </c>
      <c r="K23" s="65">
        <v>89.04</v>
      </c>
      <c r="L23" s="66"/>
      <c r="M23" s="137">
        <f t="shared" si="1"/>
        <v>140.95999999999998</v>
      </c>
      <c r="N23" s="30" t="s">
        <v>59</v>
      </c>
      <c r="O23" s="77">
        <f t="shared" si="0"/>
        <v>278.95999999999998</v>
      </c>
      <c r="P23" s="28" t="s">
        <v>74</v>
      </c>
    </row>
    <row r="24" spans="1:18" ht="18" customHeight="1" x14ac:dyDescent="0.35">
      <c r="A24" s="35" t="s">
        <v>112</v>
      </c>
      <c r="B24" s="27" t="s">
        <v>5</v>
      </c>
      <c r="C24" s="28" t="s">
        <v>113</v>
      </c>
      <c r="D24" s="127">
        <v>52</v>
      </c>
      <c r="E24" s="28" t="s">
        <v>74</v>
      </c>
      <c r="F24" s="127">
        <v>70</v>
      </c>
      <c r="G24" s="28" t="s">
        <v>71</v>
      </c>
      <c r="H24" s="127">
        <v>68</v>
      </c>
      <c r="I24" s="28" t="s">
        <v>71</v>
      </c>
      <c r="J24" s="64">
        <v>176</v>
      </c>
      <c r="K24" s="65">
        <v>101.91</v>
      </c>
      <c r="L24" s="66"/>
      <c r="M24" s="137">
        <f t="shared" si="1"/>
        <v>74.09</v>
      </c>
      <c r="N24" s="28" t="s">
        <v>114</v>
      </c>
      <c r="O24" s="77">
        <f t="shared" si="0"/>
        <v>264.09000000000003</v>
      </c>
      <c r="P24" s="28" t="s">
        <v>89</v>
      </c>
    </row>
    <row r="25" spans="1:18" ht="18" customHeight="1" x14ac:dyDescent="0.35">
      <c r="A25" s="26" t="s">
        <v>143</v>
      </c>
      <c r="B25" s="27" t="s">
        <v>5</v>
      </c>
      <c r="C25" s="28" t="s">
        <v>144</v>
      </c>
      <c r="D25" s="127">
        <v>46</v>
      </c>
      <c r="E25" s="28" t="s">
        <v>95</v>
      </c>
      <c r="F25" s="127">
        <v>30</v>
      </c>
      <c r="G25" s="28" t="s">
        <v>95</v>
      </c>
      <c r="H25" s="127">
        <v>38</v>
      </c>
      <c r="I25" s="28" t="s">
        <v>90</v>
      </c>
      <c r="J25" s="64">
        <v>214</v>
      </c>
      <c r="K25" s="65">
        <v>82.98</v>
      </c>
      <c r="L25" s="66"/>
      <c r="M25" s="137">
        <f t="shared" si="1"/>
        <v>131.01999999999998</v>
      </c>
      <c r="N25" s="28" t="s">
        <v>65</v>
      </c>
      <c r="O25" s="77">
        <f t="shared" si="0"/>
        <v>245.01999999999998</v>
      </c>
      <c r="P25" s="28" t="s">
        <v>90</v>
      </c>
    </row>
    <row r="26" spans="1:18" ht="18" customHeight="1" x14ac:dyDescent="0.35">
      <c r="A26" s="26" t="s">
        <v>145</v>
      </c>
      <c r="B26" s="27"/>
      <c r="C26" s="28"/>
      <c r="D26" s="127">
        <v>50</v>
      </c>
      <c r="E26" s="28" t="s">
        <v>89</v>
      </c>
      <c r="F26" s="127">
        <v>59</v>
      </c>
      <c r="G26" s="28" t="s">
        <v>90</v>
      </c>
      <c r="H26" s="127">
        <v>12</v>
      </c>
      <c r="I26" s="28" t="s">
        <v>114</v>
      </c>
      <c r="J26" s="64">
        <v>179</v>
      </c>
      <c r="K26" s="65">
        <v>66.31</v>
      </c>
      <c r="L26" s="66"/>
      <c r="M26" s="137">
        <f t="shared" si="1"/>
        <v>112.69</v>
      </c>
      <c r="N26" s="28" t="s">
        <v>74</v>
      </c>
      <c r="O26" s="77">
        <f t="shared" si="0"/>
        <v>233.69</v>
      </c>
      <c r="P26" s="28" t="s">
        <v>114</v>
      </c>
    </row>
    <row r="27" spans="1:18" ht="18" customHeight="1" x14ac:dyDescent="0.35">
      <c r="A27" s="31" t="s">
        <v>146</v>
      </c>
      <c r="B27" s="27" t="s">
        <v>5</v>
      </c>
      <c r="C27" s="28" t="s">
        <v>147</v>
      </c>
      <c r="D27" s="127">
        <v>47</v>
      </c>
      <c r="E27" s="28" t="s">
        <v>114</v>
      </c>
      <c r="F27" s="127">
        <v>33</v>
      </c>
      <c r="G27" s="28" t="s">
        <v>114</v>
      </c>
      <c r="H27" s="127">
        <v>43</v>
      </c>
      <c r="I27" s="28" t="s">
        <v>89</v>
      </c>
      <c r="J27" s="64">
        <v>117</v>
      </c>
      <c r="K27" s="65">
        <v>96.7</v>
      </c>
      <c r="L27" s="66"/>
      <c r="M27" s="137">
        <f t="shared" si="1"/>
        <v>20.299999999999997</v>
      </c>
      <c r="N27" s="28" t="s">
        <v>95</v>
      </c>
      <c r="O27" s="77">
        <f t="shared" si="0"/>
        <v>143.30000000000001</v>
      </c>
      <c r="P27" s="28" t="s">
        <v>95</v>
      </c>
    </row>
    <row r="28" spans="1:18" ht="18" customHeight="1" x14ac:dyDescent="0.35">
      <c r="A28" s="26" t="s">
        <v>148</v>
      </c>
      <c r="B28" s="27" t="s">
        <v>5</v>
      </c>
      <c r="C28" s="28" t="s">
        <v>149</v>
      </c>
      <c r="D28" s="127">
        <v>45</v>
      </c>
      <c r="E28" s="28" t="s">
        <v>97</v>
      </c>
      <c r="F28" s="127">
        <v>0</v>
      </c>
      <c r="G28" s="28" t="s">
        <v>97</v>
      </c>
      <c r="H28" s="127">
        <v>9</v>
      </c>
      <c r="I28" s="28" t="s">
        <v>95</v>
      </c>
      <c r="J28" s="64">
        <v>124</v>
      </c>
      <c r="K28" s="65">
        <v>123.08</v>
      </c>
      <c r="L28" s="66"/>
      <c r="M28" s="137">
        <f t="shared" si="1"/>
        <v>0.92000000000000171</v>
      </c>
      <c r="N28" s="28" t="s">
        <v>97</v>
      </c>
      <c r="O28" s="77">
        <f t="shared" si="0"/>
        <v>54.92</v>
      </c>
      <c r="P28" s="28" t="s">
        <v>97</v>
      </c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  <mergeCell ref="B12:G12"/>
    <mergeCell ref="H12:P12"/>
    <mergeCell ref="A1:P1"/>
    <mergeCell ref="B2:M2"/>
    <mergeCell ref="B3:M3"/>
    <mergeCell ref="B4:M4"/>
    <mergeCell ref="B5:M5"/>
    <mergeCell ref="O5:P5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32</vt:i4>
      </vt:variant>
    </vt:vector>
  </HeadingPairs>
  <TitlesOfParts>
    <vt:vector size="48" baseType="lpstr">
      <vt:lpstr>MKŠ</vt:lpstr>
      <vt:lpstr>MKŠ akční</vt:lpstr>
      <vt:lpstr>MKŠ 2012</vt:lpstr>
      <vt:lpstr>MKŠ 2013</vt:lpstr>
      <vt:lpstr>MKŠ 2014</vt:lpstr>
      <vt:lpstr>MKŠ 2015</vt:lpstr>
      <vt:lpstr>MKŠ 2016</vt:lpstr>
      <vt:lpstr>MKŠ 2017</vt:lpstr>
      <vt:lpstr>MKŠ 2018</vt:lpstr>
      <vt:lpstr>MKŠ 2019</vt:lpstr>
      <vt:lpstr>MKŠ 2020</vt:lpstr>
      <vt:lpstr>MKŠ 2020 akční</vt:lpstr>
      <vt:lpstr>MKŠ 2022</vt:lpstr>
      <vt:lpstr>MKŠ 2022 akční</vt:lpstr>
      <vt:lpstr>MKŠ 2023</vt:lpstr>
      <vt:lpstr>MKŠ 2023 akční</vt:lpstr>
      <vt:lpstr>MKŠ!__xlnm.Print_Area</vt:lpstr>
      <vt:lpstr>'MKŠ 2012'!__xlnm.Print_Area</vt:lpstr>
      <vt:lpstr>'MKŠ 2013'!__xlnm.Print_Area</vt:lpstr>
      <vt:lpstr>'MKŠ 2014'!__xlnm.Print_Area</vt:lpstr>
      <vt:lpstr>'MKŠ 2015'!__xlnm.Print_Area</vt:lpstr>
      <vt:lpstr>'MKŠ 2016'!__xlnm.Print_Area</vt:lpstr>
      <vt:lpstr>'MKŠ 2017'!__xlnm.Print_Area</vt:lpstr>
      <vt:lpstr>'MKŠ 2018'!__xlnm.Print_Area</vt:lpstr>
      <vt:lpstr>'MKŠ 2019'!__xlnm.Print_Area</vt:lpstr>
      <vt:lpstr>'MKŠ 2020'!__xlnm.Print_Area</vt:lpstr>
      <vt:lpstr>'MKŠ 2020 akční'!__xlnm.Print_Area</vt:lpstr>
      <vt:lpstr>'MKŠ 2022'!__xlnm.Print_Area</vt:lpstr>
      <vt:lpstr>'MKŠ 2022 akční'!__xlnm.Print_Area</vt:lpstr>
      <vt:lpstr>'MKŠ 2023'!__xlnm.Print_Area</vt:lpstr>
      <vt:lpstr>'MKŠ 2023 akční'!__xlnm.Print_Area</vt:lpstr>
      <vt:lpstr>'MKŠ akční'!__xlnm.Print_Area</vt:lpstr>
      <vt:lpstr>MKŠ!Oblast_tisku</vt:lpstr>
      <vt:lpstr>'MKŠ 2012'!Oblast_tisku</vt:lpstr>
      <vt:lpstr>'MKŠ 2013'!Oblast_tisku</vt:lpstr>
      <vt:lpstr>'MKŠ 2014'!Oblast_tisku</vt:lpstr>
      <vt:lpstr>'MKŠ 2015'!Oblast_tisku</vt:lpstr>
      <vt:lpstr>'MKŠ 2016'!Oblast_tisku</vt:lpstr>
      <vt:lpstr>'MKŠ 2017'!Oblast_tisku</vt:lpstr>
      <vt:lpstr>'MKŠ 2018'!Oblast_tisku</vt:lpstr>
      <vt:lpstr>'MKŠ 2019'!Oblast_tisku</vt:lpstr>
      <vt:lpstr>'MKŠ 2020'!Oblast_tisku</vt:lpstr>
      <vt:lpstr>'MKŠ 2020 akční'!Oblast_tisku</vt:lpstr>
      <vt:lpstr>'MKŠ 2022'!Oblast_tisku</vt:lpstr>
      <vt:lpstr>'MKŠ 2022 akční'!Oblast_tisku</vt:lpstr>
      <vt:lpstr>'MKŠ 2023'!Oblast_tisku</vt:lpstr>
      <vt:lpstr>'MKŠ 2023 akční'!Oblast_tisku</vt:lpstr>
      <vt:lpstr>'MKŠ akční'!Oblast_tisku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Vít Vodrážka</dc:creator>
  <cp:keywords/>
  <dc:description/>
  <cp:lastModifiedBy>Vít Vodrážka</cp:lastModifiedBy>
  <cp:revision>1</cp:revision>
  <cp:lastPrinted>2023-03-27T15:05:27Z</cp:lastPrinted>
  <dcterms:created xsi:type="dcterms:W3CDTF">2019-03-17T09:03:33Z</dcterms:created>
  <dcterms:modified xsi:type="dcterms:W3CDTF">2023-03-27T15:09:35Z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AEE13DFBF3B94B58924F70BA737E4698</vt:lpwstr>
  </property>
</Properties>
</file>