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výsledky" sheetId="6" r:id="rId1"/>
    <sheet name="tabulka" sheetId="2" r:id="rId2"/>
    <sheet name="dvojboj" sheetId="3" r:id="rId3"/>
    <sheet name="Pro zápis" sheetId="5" state="hidden" r:id="rId4"/>
  </sheets>
  <definedNames>
    <definedName name="_xlnm.Print_Area" localSheetId="2">dvojboj!$A$1:$I$20</definedName>
    <definedName name="_xlnm.Print_Area" localSheetId="0">výsledky!$A$1:$G$52</definedName>
    <definedName name="_xlnm.Print_Area" localSheetId="1">tabulka!$A$1:$R$52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E14" authorId="0">
      <text>
        <r>
          <rPr>
            <b/>
            <sz val="8"/>
            <color indexed="8"/>
            <rFont val="Tahoma"/>
            <charset val="238"/>
          </rPr>
          <t xml:space="preserve">Administrator:
</t>
        </r>
        <r>
          <rPr>
            <sz val="8"/>
            <color indexed="8"/>
            <rFont val="Tahoma"/>
            <charset val="238"/>
          </rPr>
          <t>vnitřní desítka, která se nedotýká desítkového kruhu</t>
        </r>
      </text>
    </comment>
  </commentList>
</comments>
</file>

<file path=xl/sharedStrings.xml><?xml version="1.0" encoding="utf-8"?>
<sst xmlns="http://schemas.openxmlformats.org/spreadsheetml/2006/main" count="271" uniqueCount="97">
  <si>
    <t>VÝSLEDKOVÁ  LISTINA</t>
  </si>
  <si>
    <t>Název soutěže</t>
  </si>
  <si>
    <t>Memorial Františka Bečky</t>
  </si>
  <si>
    <t>Č.sout.</t>
  </si>
  <si>
    <t>Pořadatel</t>
  </si>
  <si>
    <t>KVZ Polná</t>
  </si>
  <si>
    <t>Ročník</t>
  </si>
  <si>
    <t>XX.</t>
  </si>
  <si>
    <t>Termín konání</t>
  </si>
  <si>
    <t>4.9.2021</t>
  </si>
  <si>
    <t>Kolo</t>
  </si>
  <si>
    <t>Místo konání</t>
  </si>
  <si>
    <t>Střelnice KVZ Polná v k.ú.Dobroutov</t>
  </si>
  <si>
    <t>Počet účastníků</t>
  </si>
  <si>
    <t>VPs - 19, VRs - 10</t>
  </si>
  <si>
    <t>Disciplíny</t>
  </si>
  <si>
    <t>VPs4 / VRs4 - 5+30, terč 135P</t>
  </si>
  <si>
    <t>Herní systém</t>
  </si>
  <si>
    <t>v případě rovnosti bodů rozhoduje počet  10+ (bez dotyku kruhu), 10, ...</t>
  </si>
  <si>
    <t>Protesty</t>
  </si>
  <si>
    <t>Diskvalifikace</t>
  </si>
  <si>
    <t>Hlavní rozhodčí</t>
  </si>
  <si>
    <t>Ing. Jan Bělohlávek</t>
  </si>
  <si>
    <t>Ředitel soutěže</t>
  </si>
  <si>
    <t>Vít Vodrážka</t>
  </si>
  <si>
    <t>Příjmení, jméno</t>
  </si>
  <si>
    <t>Organizace, klub</t>
  </si>
  <si>
    <t>Číslo
průkazu</t>
  </si>
  <si>
    <t>VÝSLEDEK</t>
  </si>
  <si>
    <t>BODY</t>
  </si>
  <si>
    <t>10+</t>
  </si>
  <si>
    <t>Pořadí</t>
  </si>
  <si>
    <t>VT</t>
  </si>
  <si>
    <t>PISTOLE</t>
  </si>
  <si>
    <t>František Smaženka</t>
  </si>
  <si>
    <t>SSK N.M.n.M.</t>
  </si>
  <si>
    <t>x</t>
  </si>
  <si>
    <t>I.</t>
  </si>
  <si>
    <t>M.</t>
  </si>
  <si>
    <t>Zdeněk Vala</t>
  </si>
  <si>
    <t>3120</t>
  </si>
  <si>
    <t>II.</t>
  </si>
  <si>
    <t>3259</t>
  </si>
  <si>
    <t>III.</t>
  </si>
  <si>
    <t>Karel Smejkal, Ing.</t>
  </si>
  <si>
    <t>5208</t>
  </si>
  <si>
    <t>4.</t>
  </si>
  <si>
    <t>Tomáš Melichar</t>
  </si>
  <si>
    <t>1807</t>
  </si>
  <si>
    <t>5.</t>
  </si>
  <si>
    <t>Lukáš Vomela, Ing.</t>
  </si>
  <si>
    <t>3279</t>
  </si>
  <si>
    <t>6.</t>
  </si>
  <si>
    <t>Josef Kopřiva</t>
  </si>
  <si>
    <t>5198</t>
  </si>
  <si>
    <t>7.</t>
  </si>
  <si>
    <t>Jiří Zvolánek</t>
  </si>
  <si>
    <t>3424</t>
  </si>
  <si>
    <t>8.</t>
  </si>
  <si>
    <t>Milan Doležal</t>
  </si>
  <si>
    <t>0415</t>
  </si>
  <si>
    <t>9.</t>
  </si>
  <si>
    <t>Tomáš Röder</t>
  </si>
  <si>
    <t>5199</t>
  </si>
  <si>
    <t>10.</t>
  </si>
  <si>
    <t>Robert Havelka TS</t>
  </si>
  <si>
    <t>0719</t>
  </si>
  <si>
    <t>11.</t>
  </si>
  <si>
    <t>Marian Čížek</t>
  </si>
  <si>
    <t>12.</t>
  </si>
  <si>
    <t>Jan Bělohlávek, Ing.</t>
  </si>
  <si>
    <t>0093</t>
  </si>
  <si>
    <t>13.</t>
  </si>
  <si>
    <t>Tomáš Rosický, Mgr.</t>
  </si>
  <si>
    <t>2392</t>
  </si>
  <si>
    <t>14.</t>
  </si>
  <si>
    <t>Robert Havelka</t>
  </si>
  <si>
    <t>15.</t>
  </si>
  <si>
    <t>Marian Cap 2</t>
  </si>
  <si>
    <t>3784</t>
  </si>
  <si>
    <t>16.</t>
  </si>
  <si>
    <t>Pavel Čurda, MUDr.</t>
  </si>
  <si>
    <t>0350</t>
  </si>
  <si>
    <t>17.</t>
  </si>
  <si>
    <t>Dušan Mrázek</t>
  </si>
  <si>
    <t>4341</t>
  </si>
  <si>
    <t>18.</t>
  </si>
  <si>
    <t>Marian Cap</t>
  </si>
  <si>
    <t>19.</t>
  </si>
  <si>
    <t>František Smaženka SIG</t>
  </si>
  <si>
    <t>mimo soutěž</t>
  </si>
  <si>
    <t>REVOLVER</t>
  </si>
  <si>
    <t>JMÉNO</t>
  </si>
  <si>
    <t>Výsledek</t>
  </si>
  <si>
    <t>Pistole</t>
  </si>
  <si>
    <t>Revolver</t>
  </si>
  <si>
    <t>CELKEM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</si>
</sst>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d\-mmm\-yyyy;@"/>
  </numFmts>
  <fonts count="49">
    <font>
      <sz val="11"/>
      <color indexed="8"/>
      <name val="Calibri"/>
      <charset val="238"/>
    </font>
    <font>
      <sz val="10"/>
      <name val="Arial"/>
      <charset val="238"/>
    </font>
    <font>
      <b/>
      <sz val="14"/>
      <name val="Arial"/>
      <charset val="238"/>
    </font>
    <font>
      <b/>
      <sz val="10"/>
      <name val="Arial"/>
      <charset val="238"/>
    </font>
    <font>
      <b/>
      <sz val="8"/>
      <name val="Arial"/>
      <charset val="238"/>
    </font>
    <font>
      <sz val="10"/>
      <color indexed="10"/>
      <name val="Arial"/>
      <charset val="238"/>
    </font>
    <font>
      <b/>
      <sz val="10"/>
      <color indexed="10"/>
      <name val="Arial"/>
      <charset val="238"/>
    </font>
    <font>
      <sz val="10"/>
      <color indexed="8"/>
      <name val="Arial"/>
      <charset val="238"/>
    </font>
    <font>
      <b/>
      <sz val="12"/>
      <name val="Arial"/>
      <charset val="238"/>
    </font>
    <font>
      <sz val="10.5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 CE"/>
      <charset val="238"/>
    </font>
    <font>
      <i/>
      <sz val="9"/>
      <name val="Times New Roman CE"/>
      <charset val="238"/>
    </font>
    <font>
      <b/>
      <sz val="12"/>
      <name val="Times New Roman CE"/>
      <charset val="238"/>
    </font>
    <font>
      <b/>
      <sz val="10"/>
      <color indexed="8"/>
      <name val="Times New Roman"/>
      <charset val="238"/>
    </font>
    <font>
      <sz val="10"/>
      <color theme="1"/>
      <name val="Arial"/>
      <charset val="238"/>
    </font>
    <font>
      <sz val="10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"/>
      <charset val="238"/>
    </font>
    <font>
      <sz val="11"/>
      <color theme="1"/>
      <name val="Calibri"/>
      <charset val="238"/>
    </font>
    <font>
      <sz val="8"/>
      <name val="Arial CE"/>
      <charset val="238"/>
    </font>
    <font>
      <u/>
      <sz val="11"/>
      <color rgb="FF0000FF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sz val="11"/>
      <color rgb="FF006100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sz val="11"/>
      <color rgb="FF9C0006"/>
      <name val="Calibri"/>
      <charset val="238"/>
      <scheme val="minor"/>
    </font>
    <font>
      <u/>
      <sz val="11"/>
      <color rgb="FF800080"/>
      <name val="Calibri"/>
      <charset val="238"/>
      <scheme val="minor"/>
    </font>
    <font>
      <b/>
      <sz val="11"/>
      <color rgb="FFFFFFFF"/>
      <name val="Calibri"/>
      <charset val="238"/>
      <scheme val="minor"/>
    </font>
    <font>
      <sz val="11"/>
      <color indexed="8"/>
      <name val="Calibri"/>
      <charset val="238"/>
      <scheme val="minor"/>
    </font>
    <font>
      <b/>
      <sz val="13"/>
      <color theme="3"/>
      <name val="Calibri"/>
      <charset val="238"/>
      <scheme val="minor"/>
    </font>
    <font>
      <sz val="11"/>
      <color rgb="FFFF0000"/>
      <name val="Calibri"/>
      <charset val="238"/>
      <scheme val="minor"/>
    </font>
    <font>
      <b/>
      <sz val="18"/>
      <color theme="3"/>
      <name val="Calibri"/>
      <charset val="238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238"/>
      <scheme val="minor"/>
    </font>
    <font>
      <sz val="11"/>
      <color rgb="FF3F3F76"/>
      <name val="Calibri"/>
      <charset val="238"/>
      <scheme val="minor"/>
    </font>
    <font>
      <b/>
      <sz val="11"/>
      <color rgb="FF3F3F3F"/>
      <name val="Calibri"/>
      <charset val="238"/>
      <scheme val="minor"/>
    </font>
    <font>
      <sz val="11"/>
      <color rgb="FFFA7D00"/>
      <name val="Calibri"/>
      <charset val="238"/>
      <scheme val="minor"/>
    </font>
    <font>
      <b/>
      <sz val="11"/>
      <color rgb="FFFA7D00"/>
      <name val="Calibri"/>
      <charset val="238"/>
      <scheme val="minor"/>
    </font>
    <font>
      <sz val="11"/>
      <color rgb="FF9C6500"/>
      <name val="Calibri"/>
      <charset val="238"/>
      <scheme val="minor"/>
    </font>
    <font>
      <b/>
      <sz val="8"/>
      <color indexed="8"/>
      <name val="Tahoma"/>
      <charset val="238"/>
    </font>
    <font>
      <sz val="8"/>
      <color indexed="8"/>
      <name val="Tahoma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/>
      <right style="hair">
        <color rgb="FF000000"/>
      </right>
      <top style="hair">
        <color rgb="FF000000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29" fillId="7" borderId="0" applyNumberFormat="0" applyBorder="0" applyAlignment="0" applyProtection="0">
      <alignment vertical="center"/>
    </xf>
    <xf numFmtId="177" fontId="1" fillId="0" borderId="0" applyFill="0" applyBorder="0" applyAlignment="0" applyProtection="0"/>
    <xf numFmtId="176" fontId="1" fillId="0" borderId="0" applyFill="0" applyBorder="0" applyAlignment="0" applyProtection="0"/>
    <xf numFmtId="179" fontId="1" fillId="0" borderId="0" applyFill="0" applyBorder="0" applyAlignment="0" applyProtection="0"/>
    <xf numFmtId="178" fontId="1" fillId="0" borderId="0" applyFill="0" applyBorder="0" applyAlignment="0" applyProtection="0"/>
    <xf numFmtId="9" fontId="1" fillId="0" borderId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6" borderId="69" applyNumberFormat="0" applyAlignment="0" applyProtection="0">
      <alignment vertical="center"/>
    </xf>
    <xf numFmtId="0" fontId="37" fillId="0" borderId="71" applyNumberFormat="0" applyFill="0" applyAlignment="0" applyProtection="0">
      <alignment vertical="center"/>
    </xf>
    <xf numFmtId="0" fontId="36" fillId="17" borderId="70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1" fillId="0" borderId="0"/>
    <xf numFmtId="0" fontId="32" fillId="0" borderId="6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/>
    <xf numFmtId="0" fontId="42" fillId="22" borderId="72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3" fillId="25" borderId="73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5" fillId="25" borderId="72" applyNumberFormat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28" fillId="0" borderId="6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" fillId="0" borderId="0"/>
    <xf numFmtId="0" fontId="46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0" borderId="0"/>
    <xf numFmtId="0" fontId="29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1" fillId="0" borderId="0"/>
  </cellStyleXfs>
  <cellXfs count="175">
    <xf numFmtId="0" fontId="0" fillId="0" borderId="0" xfId="0"/>
    <xf numFmtId="0" fontId="1" fillId="0" borderId="0" xfId="19"/>
    <xf numFmtId="0" fontId="1" fillId="0" borderId="0" xfId="19" applyBorder="1"/>
    <xf numFmtId="0" fontId="2" fillId="0" borderId="1" xfId="32" applyFont="1" applyBorder="1" applyAlignment="1">
      <alignment horizontal="center" vertical="center"/>
    </xf>
    <xf numFmtId="0" fontId="3" fillId="0" borderId="1" xfId="19" applyFont="1" applyBorder="1" applyAlignment="1">
      <alignment horizontal="center"/>
    </xf>
    <xf numFmtId="0" fontId="3" fillId="0" borderId="2" xfId="19" applyFont="1" applyBorder="1" applyAlignment="1">
      <alignment horizontal="center"/>
    </xf>
    <xf numFmtId="0" fontId="3" fillId="0" borderId="3" xfId="19" applyFont="1" applyBorder="1" applyAlignment="1">
      <alignment horizontal="center"/>
    </xf>
    <xf numFmtId="0" fontId="3" fillId="0" borderId="4" xfId="19" applyFont="1" applyBorder="1" applyAlignment="1">
      <alignment horizontal="center"/>
    </xf>
    <xf numFmtId="0" fontId="1" fillId="0" borderId="5" xfId="19" applyFont="1" applyBorder="1" applyAlignment="1">
      <alignment horizontal="left"/>
    </xf>
    <xf numFmtId="0" fontId="1" fillId="0" borderId="6" xfId="19" applyBorder="1" applyAlignment="1">
      <alignment horizontal="center"/>
    </xf>
    <xf numFmtId="0" fontId="1" fillId="0" borderId="7" xfId="19" applyBorder="1" applyAlignment="1">
      <alignment horizontal="center"/>
    </xf>
    <xf numFmtId="0" fontId="1" fillId="0" borderId="8" xfId="22" applyFont="1" applyBorder="1" applyAlignment="1" applyProtection="1">
      <alignment horizontal="left"/>
    </xf>
    <xf numFmtId="0" fontId="1" fillId="0" borderId="9" xfId="19" applyBorder="1" applyAlignment="1">
      <alignment horizontal="center"/>
    </xf>
    <xf numFmtId="0" fontId="1" fillId="0" borderId="10" xfId="19" applyBorder="1" applyAlignment="1">
      <alignment horizontal="center"/>
    </xf>
    <xf numFmtId="0" fontId="1" fillId="0" borderId="8" xfId="19" applyFont="1" applyBorder="1" applyAlignment="1">
      <alignment horizontal="left"/>
    </xf>
    <xf numFmtId="0" fontId="1" fillId="0" borderId="5" xfId="22" applyFont="1" applyBorder="1" applyAlignment="1" applyProtection="1">
      <alignment horizontal="left"/>
    </xf>
    <xf numFmtId="0" fontId="4" fillId="0" borderId="11" xfId="19" applyFont="1" applyBorder="1" applyAlignment="1">
      <alignment horizontal="center"/>
    </xf>
    <xf numFmtId="0" fontId="3" fillId="0" borderId="12" xfId="19" applyFont="1" applyBorder="1" applyAlignment="1">
      <alignment horizontal="center"/>
    </xf>
    <xf numFmtId="0" fontId="3" fillId="0" borderId="2" xfId="19" applyFont="1" applyBorder="1" applyAlignment="1">
      <alignment horizontal="center" wrapText="1"/>
    </xf>
    <xf numFmtId="0" fontId="1" fillId="0" borderId="13" xfId="19" applyBorder="1" applyAlignment="1">
      <alignment horizontal="center"/>
    </xf>
    <xf numFmtId="0" fontId="5" fillId="2" borderId="14" xfId="19" applyFont="1" applyFill="1" applyBorder="1" applyAlignment="1">
      <alignment horizontal="center"/>
    </xf>
    <xf numFmtId="0" fontId="1" fillId="0" borderId="15" xfId="19" applyFill="1" applyBorder="1" applyAlignment="1">
      <alignment horizontal="center"/>
    </xf>
    <xf numFmtId="0" fontId="6" fillId="0" borderId="6" xfId="42" applyFont="1" applyBorder="1" applyAlignment="1">
      <alignment horizontal="center"/>
    </xf>
    <xf numFmtId="0" fontId="1" fillId="0" borderId="15" xfId="42" applyFont="1" applyBorder="1" applyAlignment="1">
      <alignment horizontal="center"/>
    </xf>
    <xf numFmtId="0" fontId="1" fillId="0" borderId="16" xfId="19" applyBorder="1" applyAlignment="1">
      <alignment horizontal="center"/>
    </xf>
    <xf numFmtId="0" fontId="5" fillId="2" borderId="17" xfId="19" applyFont="1" applyFill="1" applyBorder="1" applyAlignment="1">
      <alignment horizontal="center"/>
    </xf>
    <xf numFmtId="0" fontId="1" fillId="0" borderId="18" xfId="19" applyFill="1" applyBorder="1" applyAlignment="1">
      <alignment horizontal="center"/>
    </xf>
    <xf numFmtId="0" fontId="6" fillId="0" borderId="9" xfId="42" applyFont="1" applyBorder="1" applyAlignment="1">
      <alignment horizontal="center"/>
    </xf>
    <xf numFmtId="0" fontId="1" fillId="0" borderId="18" xfId="42" applyFont="1" applyBorder="1" applyAlignment="1">
      <alignment horizontal="center"/>
    </xf>
    <xf numFmtId="0" fontId="1" fillId="2" borderId="17" xfId="19" applyFill="1" applyBorder="1" applyAlignment="1">
      <alignment horizontal="center"/>
    </xf>
    <xf numFmtId="0" fontId="7" fillId="0" borderId="9" xfId="42" applyFont="1" applyBorder="1" applyAlignment="1">
      <alignment horizontal="center"/>
    </xf>
    <xf numFmtId="0" fontId="1" fillId="0" borderId="9" xfId="42" applyFont="1" applyBorder="1" applyAlignment="1">
      <alignment horizontal="center"/>
    </xf>
    <xf numFmtId="0" fontId="7" fillId="2" borderId="17" xfId="19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9" xfId="22" applyFont="1" applyBorder="1" applyAlignment="1" applyProtection="1">
      <alignment horizontal="left" vertical="center"/>
    </xf>
    <xf numFmtId="0" fontId="1" fillId="0" borderId="19" xfId="53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1" fillId="0" borderId="19" xfId="42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9" xfId="19" applyFont="1" applyBorder="1" applyAlignment="1">
      <alignment horizontal="left" vertical="center"/>
    </xf>
    <xf numFmtId="0" fontId="1" fillId="0" borderId="19" xfId="53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49" fontId="1" fillId="0" borderId="0" xfId="22" applyNumberFormat="1" applyFont="1" applyBorder="1" applyAlignment="1">
      <alignment horizontal="center"/>
    </xf>
    <xf numFmtId="0" fontId="1" fillId="0" borderId="0" xfId="22" applyFont="1" applyBorder="1" applyAlignment="1">
      <alignment horizontal="left"/>
    </xf>
    <xf numFmtId="0" fontId="0" fillId="0" borderId="0" xfId="0" applyBorder="1"/>
    <xf numFmtId="49" fontId="1" fillId="0" borderId="0" xfId="22" applyNumberFormat="1" applyFont="1" applyAlignment="1">
      <alignment horizontal="center"/>
    </xf>
    <xf numFmtId="0" fontId="1" fillId="0" borderId="0" xfId="22" applyFont="1" applyAlignment="1">
      <alignment horizontal="left"/>
    </xf>
    <xf numFmtId="0" fontId="8" fillId="0" borderId="20" xfId="32" applyFont="1" applyBorder="1" applyAlignment="1">
      <alignment horizontal="center"/>
    </xf>
    <xf numFmtId="0" fontId="8" fillId="0" borderId="21" xfId="32" applyFont="1" applyBorder="1" applyAlignment="1">
      <alignment horizontal="center"/>
    </xf>
    <xf numFmtId="0" fontId="3" fillId="0" borderId="1" xfId="19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9" fillId="0" borderId="8" xfId="22" applyFont="1" applyBorder="1" applyAlignment="1" applyProtection="1">
      <alignment horizontal="left"/>
    </xf>
    <xf numFmtId="0" fontId="10" fillId="0" borderId="6" xfId="19" applyFont="1" applyFill="1" applyBorder="1" applyAlignment="1">
      <alignment horizontal="center"/>
    </xf>
    <xf numFmtId="0" fontId="11" fillId="0" borderId="7" xfId="19" applyFont="1" applyFill="1" applyBorder="1" applyAlignment="1">
      <alignment horizontal="center"/>
    </xf>
    <xf numFmtId="0" fontId="10" fillId="0" borderId="7" xfId="19" applyFont="1" applyFill="1" applyBorder="1" applyAlignment="1">
      <alignment horizontal="center"/>
    </xf>
    <xf numFmtId="0" fontId="10" fillId="0" borderId="9" xfId="19" applyFont="1" applyFill="1" applyBorder="1" applyAlignment="1">
      <alignment horizontal="center"/>
    </xf>
    <xf numFmtId="0" fontId="11" fillId="0" borderId="10" xfId="19" applyFont="1" applyFill="1" applyBorder="1" applyAlignment="1">
      <alignment horizontal="center"/>
    </xf>
    <xf numFmtId="0" fontId="10" fillId="0" borderId="10" xfId="19" applyFont="1" applyFill="1" applyBorder="1" applyAlignment="1">
      <alignment horizontal="center"/>
    </xf>
    <xf numFmtId="0" fontId="10" fillId="0" borderId="9" xfId="19" applyFont="1" applyFill="1" applyBorder="1" applyAlignment="1">
      <alignment horizontal="center"/>
    </xf>
    <xf numFmtId="0" fontId="9" fillId="0" borderId="5" xfId="22" applyFont="1" applyBorder="1" applyAlignment="1" applyProtection="1">
      <alignment horizontal="left"/>
    </xf>
    <xf numFmtId="0" fontId="9" fillId="0" borderId="8" xfId="19" applyFont="1" applyBorder="1" applyAlignment="1">
      <alignment horizontal="left"/>
    </xf>
    <xf numFmtId="0" fontId="3" fillId="0" borderId="10" xfId="19" applyFont="1" applyBorder="1" applyAlignment="1">
      <alignment horizontal="center"/>
    </xf>
    <xf numFmtId="0" fontId="8" fillId="0" borderId="22" xfId="32" applyFont="1" applyBorder="1" applyAlignment="1">
      <alignment horizontal="center"/>
    </xf>
    <xf numFmtId="0" fontId="3" fillId="0" borderId="4" xfId="19" applyFont="1" applyBorder="1" applyAlignment="1">
      <alignment horizontal="center" vertical="center"/>
    </xf>
    <xf numFmtId="0" fontId="10" fillId="0" borderId="13" xfId="19" applyFont="1" applyFill="1" applyBorder="1" applyAlignment="1">
      <alignment horizontal="center"/>
    </xf>
    <xf numFmtId="0" fontId="10" fillId="0" borderId="16" xfId="19" applyFont="1" applyFill="1" applyBorder="1" applyAlignment="1">
      <alignment horizontal="center"/>
    </xf>
    <xf numFmtId="0" fontId="10" fillId="0" borderId="16" xfId="19" applyFont="1" applyFill="1" applyBorder="1" applyAlignment="1">
      <alignment horizontal="center"/>
    </xf>
    <xf numFmtId="0" fontId="8" fillId="0" borderId="23" xfId="32" applyFont="1" applyBorder="1" applyAlignment="1">
      <alignment horizontal="center"/>
    </xf>
    <xf numFmtId="0" fontId="4" fillId="0" borderId="11" xfId="19" applyFont="1" applyBorder="1" applyAlignment="1">
      <alignment horizontal="center" vertical="center" wrapText="1"/>
    </xf>
    <xf numFmtId="0" fontId="3" fillId="0" borderId="12" xfId="19" applyFont="1" applyBorder="1" applyAlignment="1">
      <alignment horizontal="center" vertical="center"/>
    </xf>
    <xf numFmtId="0" fontId="10" fillId="2" borderId="14" xfId="19" applyFont="1" applyFill="1" applyBorder="1" applyAlignment="1">
      <alignment horizontal="center"/>
    </xf>
    <xf numFmtId="0" fontId="10" fillId="0" borderId="15" xfId="19" applyFont="1" applyFill="1" applyBorder="1" applyAlignment="1">
      <alignment horizontal="center"/>
    </xf>
    <xf numFmtId="0" fontId="10" fillId="0" borderId="18" xfId="19" applyFont="1" applyFill="1" applyBorder="1" applyAlignment="1">
      <alignment horizontal="center"/>
    </xf>
    <xf numFmtId="0" fontId="10" fillId="2" borderId="17" xfId="19" applyFont="1" applyFill="1" applyBorder="1" applyAlignment="1">
      <alignment horizontal="center"/>
    </xf>
    <xf numFmtId="0" fontId="10" fillId="2" borderId="17" xfId="19" applyFont="1" applyFill="1" applyBorder="1" applyAlignment="1">
      <alignment horizontal="center"/>
    </xf>
    <xf numFmtId="0" fontId="10" fillId="2" borderId="14" xfId="19" applyFont="1" applyFill="1" applyBorder="1" applyAlignment="1">
      <alignment horizontal="center"/>
    </xf>
    <xf numFmtId="0" fontId="12" fillId="0" borderId="24" xfId="53" applyFont="1" applyFill="1" applyBorder="1" applyAlignment="1">
      <alignment horizontal="center"/>
    </xf>
    <xf numFmtId="0" fontId="12" fillId="0" borderId="25" xfId="53" applyFont="1" applyFill="1" applyBorder="1" applyAlignment="1">
      <alignment horizontal="center"/>
    </xf>
    <xf numFmtId="0" fontId="12" fillId="0" borderId="26" xfId="53" applyFont="1" applyFill="1" applyBorder="1" applyAlignment="1">
      <alignment horizontal="center"/>
    </xf>
    <xf numFmtId="0" fontId="13" fillId="0" borderId="27" xfId="53" applyFont="1" applyBorder="1"/>
    <xf numFmtId="0" fontId="14" fillId="3" borderId="28" xfId="53" applyFont="1" applyFill="1" applyBorder="1" applyAlignment="1">
      <alignment horizontal="left"/>
    </xf>
    <xf numFmtId="0" fontId="14" fillId="3" borderId="29" xfId="53" applyFont="1" applyFill="1" applyBorder="1" applyAlignment="1">
      <alignment horizontal="left"/>
    </xf>
    <xf numFmtId="0" fontId="15" fillId="3" borderId="30" xfId="53" applyFont="1" applyFill="1" applyBorder="1"/>
    <xf numFmtId="0" fontId="16" fillId="3" borderId="30" xfId="53" applyFont="1" applyFill="1" applyBorder="1" applyAlignment="1">
      <alignment horizontal="center"/>
    </xf>
    <xf numFmtId="0" fontId="13" fillId="0" borderId="31" xfId="53" applyFont="1" applyBorder="1"/>
    <xf numFmtId="0" fontId="14" fillId="3" borderId="32" xfId="53" applyFont="1" applyFill="1" applyBorder="1" applyAlignment="1">
      <alignment horizontal="left"/>
    </xf>
    <xf numFmtId="0" fontId="14" fillId="3" borderId="33" xfId="53" applyFont="1" applyFill="1" applyBorder="1" applyAlignment="1">
      <alignment horizontal="left"/>
    </xf>
    <xf numFmtId="0" fontId="15" fillId="3" borderId="34" xfId="53" applyFont="1" applyFill="1" applyBorder="1"/>
    <xf numFmtId="0" fontId="16" fillId="3" borderId="34" xfId="53" applyFont="1" applyFill="1" applyBorder="1" applyAlignment="1">
      <alignment horizontal="center"/>
    </xf>
    <xf numFmtId="180" fontId="14" fillId="3" borderId="32" xfId="53" applyNumberFormat="1" applyFont="1" applyFill="1" applyBorder="1" applyAlignment="1">
      <alignment horizontal="left"/>
    </xf>
    <xf numFmtId="180" fontId="14" fillId="3" borderId="33" xfId="53" applyNumberFormat="1" applyFont="1" applyFill="1" applyBorder="1" applyAlignment="1">
      <alignment horizontal="left"/>
    </xf>
    <xf numFmtId="0" fontId="15" fillId="3" borderId="35" xfId="53" applyFont="1" applyFill="1" applyBorder="1"/>
    <xf numFmtId="0" fontId="16" fillId="3" borderId="35" xfId="53" applyFont="1" applyFill="1" applyBorder="1" applyAlignment="1">
      <alignment horizontal="center"/>
    </xf>
    <xf numFmtId="0" fontId="16" fillId="3" borderId="36" xfId="53" applyFont="1" applyFill="1" applyBorder="1" applyAlignment="1">
      <alignment horizontal="left"/>
    </xf>
    <xf numFmtId="0" fontId="16" fillId="3" borderId="37" xfId="53" applyFont="1" applyFill="1" applyBorder="1" applyAlignment="1">
      <alignment horizontal="left"/>
    </xf>
    <xf numFmtId="0" fontId="16" fillId="3" borderId="33" xfId="53" applyFont="1" applyFill="1" applyBorder="1" applyAlignment="1">
      <alignment horizontal="left"/>
    </xf>
    <xf numFmtId="0" fontId="16" fillId="3" borderId="34" xfId="53" applyFont="1" applyFill="1" applyBorder="1" applyAlignment="1">
      <alignment horizontal="left"/>
    </xf>
    <xf numFmtId="0" fontId="17" fillId="0" borderId="31" xfId="53" applyFont="1" applyBorder="1"/>
    <xf numFmtId="0" fontId="14" fillId="3" borderId="34" xfId="53" applyFont="1" applyFill="1" applyBorder="1" applyAlignment="1">
      <alignment horizontal="left"/>
    </xf>
    <xf numFmtId="0" fontId="16" fillId="3" borderId="32" xfId="53" applyFont="1" applyFill="1" applyBorder="1" applyAlignment="1">
      <alignment horizontal="left"/>
    </xf>
    <xf numFmtId="0" fontId="13" fillId="0" borderId="38" xfId="53" applyFont="1" applyBorder="1"/>
    <xf numFmtId="0" fontId="16" fillId="3" borderId="39" xfId="53" applyFont="1" applyFill="1" applyBorder="1" applyAlignment="1">
      <alignment horizontal="left"/>
    </xf>
    <xf numFmtId="0" fontId="16" fillId="3" borderId="40" xfId="53" applyFont="1" applyFill="1" applyBorder="1" applyAlignment="1">
      <alignment horizontal="left"/>
    </xf>
    <xf numFmtId="0" fontId="18" fillId="3" borderId="41" xfId="53" applyFont="1" applyFill="1" applyBorder="1" applyAlignment="1">
      <alignment horizontal="center" vertical="center"/>
    </xf>
    <xf numFmtId="0" fontId="14" fillId="3" borderId="42" xfId="53" applyFont="1" applyFill="1" applyBorder="1" applyAlignment="1">
      <alignment horizontal="center" vertical="center"/>
    </xf>
    <xf numFmtId="0" fontId="14" fillId="0" borderId="43" xfId="53" applyFont="1" applyBorder="1" applyAlignment="1">
      <alignment horizontal="center" vertical="center" wrapText="1"/>
    </xf>
    <xf numFmtId="0" fontId="14" fillId="0" borderId="44" xfId="53" applyFont="1" applyBorder="1" applyAlignment="1">
      <alignment horizontal="center" vertical="center"/>
    </xf>
    <xf numFmtId="0" fontId="14" fillId="0" borderId="45" xfId="53" applyFont="1" applyBorder="1" applyAlignment="1">
      <alignment horizontal="center" vertical="center"/>
    </xf>
    <xf numFmtId="0" fontId="14" fillId="0" borderId="46" xfId="53" applyFont="1" applyBorder="1" applyAlignment="1">
      <alignment horizontal="center" vertical="center"/>
    </xf>
    <xf numFmtId="0" fontId="18" fillId="3" borderId="47" xfId="53" applyFont="1" applyFill="1" applyBorder="1" applyAlignment="1">
      <alignment horizontal="center" vertical="center"/>
    </xf>
    <xf numFmtId="0" fontId="14" fillId="3" borderId="48" xfId="53" applyFont="1" applyFill="1" applyBorder="1" applyAlignment="1">
      <alignment horizontal="center" vertical="center"/>
    </xf>
    <xf numFmtId="0" fontId="14" fillId="0" borderId="49" xfId="53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4" fillId="0" borderId="51" xfId="53" applyFont="1" applyBorder="1" applyAlignment="1">
      <alignment horizontal="center" vertical="center"/>
    </xf>
    <xf numFmtId="0" fontId="14" fillId="0" borderId="52" xfId="53" applyFont="1" applyBorder="1" applyAlignment="1">
      <alignment horizontal="center" vertical="center"/>
    </xf>
    <xf numFmtId="0" fontId="3" fillId="0" borderId="53" xfId="22" applyFont="1" applyBorder="1" applyAlignment="1">
      <alignment horizontal="center"/>
    </xf>
    <xf numFmtId="0" fontId="3" fillId="0" borderId="54" xfId="22" applyFont="1" applyBorder="1" applyAlignment="1">
      <alignment horizontal="center"/>
    </xf>
    <xf numFmtId="0" fontId="3" fillId="0" borderId="55" xfId="22" applyFont="1" applyBorder="1" applyAlignment="1">
      <alignment horizontal="center"/>
    </xf>
    <xf numFmtId="0" fontId="20" fillId="4" borderId="31" xfId="22" applyFont="1" applyFill="1" applyBorder="1" applyAlignment="1" applyProtection="1">
      <alignment horizontal="left"/>
    </xf>
    <xf numFmtId="0" fontId="21" fillId="4" borderId="56" xfId="53" applyFont="1" applyFill="1" applyBorder="1" applyAlignment="1">
      <alignment horizontal="center"/>
    </xf>
    <xf numFmtId="49" fontId="0" fillId="4" borderId="57" xfId="0" applyNumberFormat="1" applyFont="1" applyFill="1" applyBorder="1" applyAlignment="1">
      <alignment horizontal="center"/>
    </xf>
    <xf numFmtId="0" fontId="22" fillId="4" borderId="58" xfId="53" applyFont="1" applyFill="1" applyBorder="1" applyAlignment="1">
      <alignment horizontal="center"/>
    </xf>
    <xf numFmtId="0" fontId="23" fillId="4" borderId="56" xfId="53" applyFont="1" applyFill="1" applyBorder="1" applyAlignment="1">
      <alignment horizontal="center"/>
    </xf>
    <xf numFmtId="0" fontId="24" fillId="4" borderId="56" xfId="42" applyFont="1" applyFill="1" applyBorder="1" applyAlignment="1">
      <alignment horizontal="center"/>
    </xf>
    <xf numFmtId="0" fontId="20" fillId="4" borderId="57" xfId="42" applyFont="1" applyFill="1" applyBorder="1" applyAlignment="1">
      <alignment horizontal="center"/>
    </xf>
    <xf numFmtId="0" fontId="20" fillId="5" borderId="31" xfId="22" applyFont="1" applyFill="1" applyBorder="1" applyAlignment="1" applyProtection="1">
      <alignment horizontal="left"/>
    </xf>
    <xf numFmtId="0" fontId="23" fillId="5" borderId="56" xfId="53" applyFont="1" applyFill="1" applyBorder="1" applyAlignment="1">
      <alignment horizontal="center"/>
    </xf>
    <xf numFmtId="49" fontId="0" fillId="5" borderId="57" xfId="0" applyNumberFormat="1" applyFont="1" applyFill="1" applyBorder="1" applyAlignment="1">
      <alignment horizontal="center"/>
    </xf>
    <xf numFmtId="0" fontId="22" fillId="5" borderId="58" xfId="53" applyFont="1" applyFill="1" applyBorder="1" applyAlignment="1">
      <alignment horizontal="center"/>
    </xf>
    <xf numFmtId="0" fontId="24" fillId="5" borderId="56" xfId="42" applyFont="1" applyFill="1" applyBorder="1" applyAlignment="1">
      <alignment horizontal="center"/>
    </xf>
    <xf numFmtId="0" fontId="20" fillId="5" borderId="57" xfId="42" applyFont="1" applyFill="1" applyBorder="1" applyAlignment="1">
      <alignment horizontal="center"/>
    </xf>
    <xf numFmtId="0" fontId="20" fillId="6" borderId="31" xfId="22" applyFont="1" applyFill="1" applyBorder="1" applyAlignment="1" applyProtection="1">
      <alignment horizontal="left"/>
    </xf>
    <xf numFmtId="0" fontId="23" fillId="6" borderId="56" xfId="53" applyFont="1" applyFill="1" applyBorder="1" applyAlignment="1">
      <alignment horizontal="center"/>
    </xf>
    <xf numFmtId="49" fontId="0" fillId="6" borderId="57" xfId="0" applyNumberFormat="1" applyFont="1" applyFill="1" applyBorder="1" applyAlignment="1">
      <alignment horizontal="center"/>
    </xf>
    <xf numFmtId="0" fontId="22" fillId="6" borderId="58" xfId="53" applyFont="1" applyFill="1" applyBorder="1" applyAlignment="1">
      <alignment horizontal="center"/>
    </xf>
    <xf numFmtId="0" fontId="24" fillId="6" borderId="56" xfId="42" applyFont="1" applyFill="1" applyBorder="1" applyAlignment="1">
      <alignment horizontal="center"/>
    </xf>
    <xf numFmtId="0" fontId="20" fillId="6" borderId="57" xfId="42" applyFont="1" applyFill="1" applyBorder="1" applyAlignment="1">
      <alignment horizontal="center"/>
    </xf>
    <xf numFmtId="0" fontId="20" fillId="0" borderId="31" xfId="22" applyFont="1" applyFill="1" applyBorder="1" applyAlignment="1" applyProtection="1">
      <alignment horizontal="left"/>
    </xf>
    <xf numFmtId="0" fontId="23" fillId="0" borderId="56" xfId="53" applyFont="1" applyFill="1" applyBorder="1" applyAlignment="1">
      <alignment horizontal="center"/>
    </xf>
    <xf numFmtId="49" fontId="0" fillId="0" borderId="57" xfId="0" applyNumberFormat="1" applyFont="1" applyFill="1" applyBorder="1" applyAlignment="1">
      <alignment horizontal="center"/>
    </xf>
    <xf numFmtId="0" fontId="22" fillId="0" borderId="58" xfId="53" applyFont="1" applyFill="1" applyBorder="1" applyAlignment="1">
      <alignment horizontal="center"/>
    </xf>
    <xf numFmtId="0" fontId="1" fillId="0" borderId="56" xfId="19" applyFill="1" applyBorder="1" applyAlignment="1">
      <alignment horizontal="center"/>
    </xf>
    <xf numFmtId="0" fontId="24" fillId="0" borderId="56" xfId="42" applyFont="1" applyFill="1" applyBorder="1" applyAlignment="1">
      <alignment horizontal="center"/>
    </xf>
    <xf numFmtId="0" fontId="20" fillId="0" borderId="57" xfId="42" applyFont="1" applyFill="1" applyBorder="1" applyAlignment="1">
      <alignment horizontal="center"/>
    </xf>
    <xf numFmtId="0" fontId="21" fillId="0" borderId="56" xfId="53" applyFont="1" applyFill="1" applyBorder="1" applyAlignment="1">
      <alignment horizontal="center"/>
    </xf>
    <xf numFmtId="0" fontId="1" fillId="0" borderId="59" xfId="19" applyFill="1" applyBorder="1" applyAlignment="1">
      <alignment horizontal="center"/>
    </xf>
    <xf numFmtId="0" fontId="23" fillId="0" borderId="59" xfId="53" applyFont="1" applyFill="1" applyBorder="1" applyAlignment="1">
      <alignment horizontal="center"/>
    </xf>
    <xf numFmtId="49" fontId="25" fillId="0" borderId="57" xfId="0" applyNumberFormat="1" applyFont="1" applyFill="1" applyBorder="1" applyAlignment="1">
      <alignment horizontal="center"/>
    </xf>
    <xf numFmtId="0" fontId="20" fillId="0" borderId="60" xfId="22" applyFont="1" applyFill="1" applyBorder="1" applyAlignment="1" applyProtection="1">
      <alignment horizontal="left"/>
    </xf>
    <xf numFmtId="0" fontId="23" fillId="0" borderId="61" xfId="53" applyFont="1" applyFill="1" applyBorder="1" applyAlignment="1">
      <alignment horizontal="center"/>
    </xf>
    <xf numFmtId="0" fontId="20" fillId="0" borderId="31" xfId="19" applyFont="1" applyFill="1" applyBorder="1" applyAlignment="1">
      <alignment horizontal="left"/>
    </xf>
    <xf numFmtId="0" fontId="24" fillId="0" borderId="62" xfId="42" applyFont="1" applyFill="1" applyBorder="1" applyAlignment="1">
      <alignment horizontal="center"/>
    </xf>
    <xf numFmtId="0" fontId="24" fillId="0" borderId="33" xfId="42" applyFont="1" applyFill="1" applyBorder="1" applyAlignment="1">
      <alignment horizontal="center"/>
    </xf>
    <xf numFmtId="0" fontId="20" fillId="0" borderId="63" xfId="22" applyFont="1" applyFill="1" applyBorder="1" applyAlignment="1" applyProtection="1">
      <alignment horizontal="left"/>
    </xf>
    <xf numFmtId="0" fontId="23" fillId="0" borderId="64" xfId="53" applyFont="1" applyFill="1" applyBorder="1" applyAlignment="1">
      <alignment horizontal="center"/>
    </xf>
    <xf numFmtId="49" fontId="0" fillId="0" borderId="65" xfId="0" applyNumberFormat="1" applyFont="1" applyFill="1" applyBorder="1" applyAlignment="1">
      <alignment horizontal="center"/>
    </xf>
    <xf numFmtId="0" fontId="22" fillId="0" borderId="66" xfId="53" applyFont="1" applyFill="1" applyBorder="1" applyAlignment="1">
      <alignment horizontal="center"/>
    </xf>
    <xf numFmtId="0" fontId="24" fillId="0" borderId="64" xfId="42" applyFont="1" applyFill="1" applyBorder="1" applyAlignment="1">
      <alignment horizontal="center"/>
    </xf>
    <xf numFmtId="0" fontId="20" fillId="0" borderId="65" xfId="42" applyFont="1" applyFill="1" applyBorder="1" applyAlignment="1">
      <alignment horizontal="center"/>
    </xf>
    <xf numFmtId="0" fontId="22" fillId="0" borderId="66" xfId="53" applyFont="1" applyFill="1" applyBorder="1" applyAlignment="1"/>
    <xf numFmtId="0" fontId="22" fillId="0" borderId="64" xfId="53" applyFont="1" applyFill="1" applyBorder="1" applyAlignment="1"/>
    <xf numFmtId="0" fontId="26" fillId="0" borderId="0" xfId="53" applyFont="1" applyFill="1" applyBorder="1"/>
    <xf numFmtId="49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53" applyFont="1" applyBorder="1" applyAlignment="1">
      <alignment horizontal="center"/>
    </xf>
    <xf numFmtId="0" fontId="1" fillId="0" borderId="0" xfId="42" applyFont="1" applyBorder="1" applyAlignment="1">
      <alignment horizontal="center"/>
    </xf>
    <xf numFmtId="0" fontId="21" fillId="0" borderId="0" xfId="53" applyFill="1" applyBorder="1" applyAlignment="1">
      <alignment horizontal="center"/>
    </xf>
    <xf numFmtId="0" fontId="1" fillId="0" borderId="0" xfId="42" applyBorder="1" applyAlignment="1">
      <alignment horizontal="center"/>
    </xf>
    <xf numFmtId="49" fontId="21" fillId="0" borderId="0" xfId="53" applyNumberFormat="1" applyFont="1" applyBorder="1" applyAlignment="1">
      <alignment horizont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normální_Tabulky víceboj 2" xfId="19"/>
    <cellStyle name="Heading 3" xfId="20" builtinId="18"/>
    <cellStyle name="Heading 4" xfId="21" builtinId="19"/>
    <cellStyle name="normální_List1" xfId="22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ormální 3" xfId="32"/>
    <cellStyle name="Neutral" xfId="33" builtinId="28"/>
    <cellStyle name="Accent1" xfId="34" builtinId="29"/>
    <cellStyle name="20% - Accent5" xfId="35" builtinId="46"/>
    <cellStyle name="60% - Accent1" xfId="36" builtinId="32"/>
    <cellStyle name="Accent2" xfId="37" builtinId="33"/>
    <cellStyle name="20% - Accent2" xfId="38" builtinId="34"/>
    <cellStyle name="20% - Accent6" xfId="39" builtinId="50"/>
    <cellStyle name="60% - Accent2" xfId="40" builtinId="36"/>
    <cellStyle name="Accent3" xfId="41" builtinId="37"/>
    <cellStyle name="normální_Tabulky víceboj" xfId="42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normální 2" xfId="53"/>
  </cellStyles>
  <tableStyles count="0" defaultTableStyle="TableStyleMedium2" defaultPivotStyle="PivotStyleLight16"/>
  <colors>
    <mruColors>
      <color rgb="00FFFF00"/>
      <color rgb="00FFC000"/>
      <color rgb="00EDEDED"/>
      <color rgb="00FFFFFF"/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view="pageBreakPreview" zoomScale="145" zoomScaleNormal="100" workbookViewId="0">
      <selection activeCell="I12" sqref="I12"/>
    </sheetView>
  </sheetViews>
  <sheetFormatPr defaultColWidth="9.14285714285714" defaultRowHeight="15"/>
  <cols>
    <col min="1" max="1" width="22.047619047619" customWidth="1"/>
    <col min="2" max="2" width="15.8571428571429"/>
    <col min="3" max="3" width="8.71428571428571"/>
    <col min="4" max="4" width="10.6190476190476" customWidth="1"/>
    <col min="5" max="5" width="7.71428571428571"/>
    <col min="6" max="6" width="8.71428571428571"/>
    <col min="7" max="7" width="8.56190476190476"/>
  </cols>
  <sheetData>
    <row r="1" ht="25.5" spans="1:7">
      <c r="A1" s="81" t="s">
        <v>0</v>
      </c>
      <c r="B1" s="82"/>
      <c r="C1" s="82"/>
      <c r="D1" s="82"/>
      <c r="E1" s="82"/>
      <c r="F1" s="82"/>
      <c r="G1" s="83"/>
    </row>
    <row r="2" ht="13" customHeight="1" spans="1:7">
      <c r="A2" s="84" t="s">
        <v>1</v>
      </c>
      <c r="B2" s="85" t="s">
        <v>2</v>
      </c>
      <c r="C2" s="85"/>
      <c r="D2" s="85"/>
      <c r="E2" s="86"/>
      <c r="F2" s="87" t="s">
        <v>3</v>
      </c>
      <c r="G2" s="88">
        <v>917</v>
      </c>
    </row>
    <row r="3" ht="13" customHeight="1" spans="1:7">
      <c r="A3" s="89" t="s">
        <v>4</v>
      </c>
      <c r="B3" s="90" t="s">
        <v>5</v>
      </c>
      <c r="C3" s="90"/>
      <c r="D3" s="90"/>
      <c r="E3" s="91"/>
      <c r="F3" s="92" t="s">
        <v>6</v>
      </c>
      <c r="G3" s="93" t="s">
        <v>7</v>
      </c>
    </row>
    <row r="4" ht="13" customHeight="1" spans="1:7">
      <c r="A4" s="89" t="s">
        <v>8</v>
      </c>
      <c r="B4" s="94" t="s">
        <v>9</v>
      </c>
      <c r="C4" s="94"/>
      <c r="D4" s="94"/>
      <c r="E4" s="95"/>
      <c r="F4" s="96" t="s">
        <v>10</v>
      </c>
      <c r="G4" s="97"/>
    </row>
    <row r="5" ht="13" customHeight="1" spans="1:7">
      <c r="A5" s="89" t="s">
        <v>11</v>
      </c>
      <c r="B5" s="98" t="s">
        <v>12</v>
      </c>
      <c r="C5" s="98"/>
      <c r="D5" s="98"/>
      <c r="E5" s="98"/>
      <c r="F5" s="98"/>
      <c r="G5" s="99"/>
    </row>
    <row r="6" ht="13" customHeight="1" spans="1:7">
      <c r="A6" s="89" t="s">
        <v>13</v>
      </c>
      <c r="B6" s="100" t="s">
        <v>14</v>
      </c>
      <c r="C6" s="101"/>
      <c r="D6" s="101"/>
      <c r="E6" s="101"/>
      <c r="F6" s="101"/>
      <c r="G6" s="101"/>
    </row>
    <row r="7" ht="13" customHeight="1" spans="1:7">
      <c r="A7" s="102" t="s">
        <v>15</v>
      </c>
      <c r="B7" s="100" t="s">
        <v>16</v>
      </c>
      <c r="C7" s="101"/>
      <c r="D7" s="101"/>
      <c r="E7" s="101"/>
      <c r="F7" s="101"/>
      <c r="G7" s="101"/>
    </row>
    <row r="8" ht="13" customHeight="1" spans="1:7">
      <c r="A8" s="102" t="s">
        <v>17</v>
      </c>
      <c r="B8" s="91" t="s">
        <v>18</v>
      </c>
      <c r="C8" s="103"/>
      <c r="D8" s="103"/>
      <c r="E8" s="103"/>
      <c r="F8" s="103"/>
      <c r="G8" s="103"/>
    </row>
    <row r="9" ht="13" hidden="1" customHeight="1" spans="1:7">
      <c r="A9" s="102" t="s">
        <v>19</v>
      </c>
      <c r="B9" s="100"/>
      <c r="C9" s="101"/>
      <c r="D9" s="101"/>
      <c r="E9" s="101"/>
      <c r="F9" s="101"/>
      <c r="G9" s="101"/>
    </row>
    <row r="10" ht="13" hidden="1" customHeight="1" spans="1:7">
      <c r="A10" s="102" t="s">
        <v>20</v>
      </c>
      <c r="B10" s="100"/>
      <c r="C10" s="101"/>
      <c r="D10" s="101"/>
      <c r="E10" s="101"/>
      <c r="F10" s="101"/>
      <c r="G10" s="101"/>
    </row>
    <row r="11" ht="13" customHeight="1" spans="1:7">
      <c r="A11" s="89" t="s">
        <v>21</v>
      </c>
      <c r="B11" s="104" t="s">
        <v>22</v>
      </c>
      <c r="C11" s="104"/>
      <c r="D11" s="104"/>
      <c r="E11" s="104"/>
      <c r="F11" s="104"/>
      <c r="G11" s="100"/>
    </row>
    <row r="12" ht="13" customHeight="1" spans="1:7">
      <c r="A12" s="105" t="s">
        <v>23</v>
      </c>
      <c r="B12" s="106" t="s">
        <v>24</v>
      </c>
      <c r="C12" s="106"/>
      <c r="D12" s="106"/>
      <c r="E12" s="106"/>
      <c r="F12" s="106"/>
      <c r="G12" s="107"/>
    </row>
    <row r="13" ht="14" customHeight="1" spans="1:7">
      <c r="A13" s="108" t="s">
        <v>25</v>
      </c>
      <c r="B13" s="109" t="s">
        <v>26</v>
      </c>
      <c r="C13" s="110" t="s">
        <v>27</v>
      </c>
      <c r="D13" s="111" t="s">
        <v>28</v>
      </c>
      <c r="E13" s="112"/>
      <c r="F13" s="112"/>
      <c r="G13" s="113"/>
    </row>
    <row r="14" ht="14" customHeight="1" spans="1:7">
      <c r="A14" s="114"/>
      <c r="B14" s="115"/>
      <c r="C14" s="116"/>
      <c r="D14" s="117" t="s">
        <v>29</v>
      </c>
      <c r="E14" s="118" t="s">
        <v>30</v>
      </c>
      <c r="F14" s="119" t="s">
        <v>31</v>
      </c>
      <c r="G14" s="120" t="s">
        <v>32</v>
      </c>
    </row>
    <row r="15" spans="1:11">
      <c r="A15" s="121" t="s">
        <v>33</v>
      </c>
      <c r="B15" s="122"/>
      <c r="C15" s="122"/>
      <c r="D15" s="122"/>
      <c r="E15" s="122"/>
      <c r="F15" s="122"/>
      <c r="G15" s="123"/>
      <c r="I15" s="46"/>
      <c r="J15" s="47"/>
      <c r="K15" s="48"/>
    </row>
    <row r="16" spans="1:11">
      <c r="A16" s="124" t="s">
        <v>34</v>
      </c>
      <c r="B16" s="125" t="s">
        <v>35</v>
      </c>
      <c r="C16" s="126" t="s">
        <v>36</v>
      </c>
      <c r="D16" s="127">
        <v>293</v>
      </c>
      <c r="E16" s="128">
        <v>19</v>
      </c>
      <c r="F16" s="129" t="s">
        <v>37</v>
      </c>
      <c r="G16" s="130" t="s">
        <v>38</v>
      </c>
      <c r="I16" s="46"/>
      <c r="J16" s="47"/>
      <c r="K16" s="48"/>
    </row>
    <row r="17" spans="1:11">
      <c r="A17" s="131" t="s">
        <v>39</v>
      </c>
      <c r="B17" s="132" t="s">
        <v>5</v>
      </c>
      <c r="C17" s="133" t="s">
        <v>40</v>
      </c>
      <c r="D17" s="134">
        <v>288</v>
      </c>
      <c r="E17" s="132">
        <v>11</v>
      </c>
      <c r="F17" s="135" t="s">
        <v>41</v>
      </c>
      <c r="G17" s="136" t="s">
        <v>38</v>
      </c>
      <c r="I17" s="46"/>
      <c r="J17" s="47"/>
      <c r="K17" s="48"/>
    </row>
    <row r="18" spans="1:11">
      <c r="A18" s="137" t="s">
        <v>24</v>
      </c>
      <c r="B18" s="138" t="s">
        <v>5</v>
      </c>
      <c r="C18" s="139" t="s">
        <v>42</v>
      </c>
      <c r="D18" s="140">
        <v>285</v>
      </c>
      <c r="E18" s="138">
        <v>16</v>
      </c>
      <c r="F18" s="141" t="s">
        <v>43</v>
      </c>
      <c r="G18" s="142" t="s">
        <v>37</v>
      </c>
      <c r="I18" s="46"/>
      <c r="J18" s="47"/>
      <c r="K18" s="48"/>
    </row>
    <row r="19" spans="1:11">
      <c r="A19" s="143" t="s">
        <v>44</v>
      </c>
      <c r="B19" s="144" t="s">
        <v>5</v>
      </c>
      <c r="C19" s="145" t="s">
        <v>45</v>
      </c>
      <c r="D19" s="146">
        <v>285</v>
      </c>
      <c r="E19" s="147">
        <v>15</v>
      </c>
      <c r="F19" s="148" t="s">
        <v>46</v>
      </c>
      <c r="G19" s="149" t="s">
        <v>37</v>
      </c>
      <c r="I19" s="46"/>
      <c r="J19" s="47"/>
      <c r="K19" s="48"/>
    </row>
    <row r="20" spans="1:11">
      <c r="A20" s="143" t="s">
        <v>47</v>
      </c>
      <c r="B20" s="144" t="s">
        <v>5</v>
      </c>
      <c r="C20" s="145" t="s">
        <v>48</v>
      </c>
      <c r="D20" s="146">
        <v>284</v>
      </c>
      <c r="E20" s="144">
        <v>10</v>
      </c>
      <c r="F20" s="148" t="s">
        <v>49</v>
      </c>
      <c r="G20" s="149" t="s">
        <v>37</v>
      </c>
      <c r="I20" s="46"/>
      <c r="J20" s="47"/>
      <c r="K20" s="48"/>
    </row>
    <row r="21" spans="1:11">
      <c r="A21" s="143" t="s">
        <v>50</v>
      </c>
      <c r="B21" s="150" t="s">
        <v>5</v>
      </c>
      <c r="C21" s="145" t="s">
        <v>51</v>
      </c>
      <c r="D21" s="146">
        <v>281</v>
      </c>
      <c r="E21" s="151">
        <v>8</v>
      </c>
      <c r="F21" s="148" t="s">
        <v>52</v>
      </c>
      <c r="G21" s="149" t="s">
        <v>37</v>
      </c>
      <c r="I21" s="46"/>
      <c r="J21" s="47"/>
      <c r="K21" s="48"/>
    </row>
    <row r="22" spans="1:11">
      <c r="A22" s="143" t="s">
        <v>53</v>
      </c>
      <c r="B22" s="144" t="s">
        <v>5</v>
      </c>
      <c r="C22" s="145" t="s">
        <v>54</v>
      </c>
      <c r="D22" s="146">
        <v>280</v>
      </c>
      <c r="E22" s="152">
        <v>13</v>
      </c>
      <c r="F22" s="148" t="s">
        <v>55</v>
      </c>
      <c r="G22" s="149" t="s">
        <v>37</v>
      </c>
      <c r="I22" s="46"/>
      <c r="J22" s="47"/>
      <c r="K22" s="48"/>
    </row>
    <row r="23" spans="1:11">
      <c r="A23" s="143" t="s">
        <v>56</v>
      </c>
      <c r="B23" s="144" t="s">
        <v>5</v>
      </c>
      <c r="C23" s="153" t="s">
        <v>57</v>
      </c>
      <c r="D23" s="146">
        <v>280</v>
      </c>
      <c r="E23" s="144">
        <v>12</v>
      </c>
      <c r="F23" s="148" t="s">
        <v>58</v>
      </c>
      <c r="G23" s="149" t="s">
        <v>37</v>
      </c>
      <c r="I23" s="46"/>
      <c r="J23" s="47"/>
      <c r="K23" s="48"/>
    </row>
    <row r="24" spans="1:11">
      <c r="A24" s="143" t="s">
        <v>59</v>
      </c>
      <c r="B24" s="144" t="s">
        <v>5</v>
      </c>
      <c r="C24" s="145" t="s">
        <v>60</v>
      </c>
      <c r="D24" s="146">
        <v>278</v>
      </c>
      <c r="E24" s="144">
        <v>6</v>
      </c>
      <c r="F24" s="148" t="s">
        <v>61</v>
      </c>
      <c r="G24" s="149" t="s">
        <v>37</v>
      </c>
      <c r="I24" s="46"/>
      <c r="J24" s="47"/>
      <c r="K24" s="48"/>
    </row>
    <row r="25" spans="1:11">
      <c r="A25" s="143" t="s">
        <v>62</v>
      </c>
      <c r="B25" s="144" t="s">
        <v>5</v>
      </c>
      <c r="C25" s="145" t="s">
        <v>63</v>
      </c>
      <c r="D25" s="146">
        <v>275</v>
      </c>
      <c r="E25" s="144">
        <v>10</v>
      </c>
      <c r="F25" s="148" t="s">
        <v>64</v>
      </c>
      <c r="G25" s="149" t="s">
        <v>41</v>
      </c>
      <c r="I25" s="46"/>
      <c r="J25" s="47"/>
      <c r="K25" s="48"/>
    </row>
    <row r="26" spans="1:11">
      <c r="A26" s="143" t="s">
        <v>65</v>
      </c>
      <c r="B26" s="144" t="s">
        <v>5</v>
      </c>
      <c r="C26" s="145" t="s">
        <v>66</v>
      </c>
      <c r="D26" s="146">
        <v>275</v>
      </c>
      <c r="E26" s="144">
        <v>8</v>
      </c>
      <c r="F26" s="148" t="s">
        <v>67</v>
      </c>
      <c r="G26" s="149" t="s">
        <v>41</v>
      </c>
      <c r="I26" s="46"/>
      <c r="J26" s="47"/>
      <c r="K26" s="48"/>
    </row>
    <row r="27" spans="1:11">
      <c r="A27" s="143" t="s">
        <v>68</v>
      </c>
      <c r="B27" s="150" t="s">
        <v>36</v>
      </c>
      <c r="C27" s="145" t="s">
        <v>36</v>
      </c>
      <c r="D27" s="146">
        <v>271</v>
      </c>
      <c r="E27" s="144">
        <v>5</v>
      </c>
      <c r="F27" s="148" t="s">
        <v>69</v>
      </c>
      <c r="G27" s="149" t="s">
        <v>41</v>
      </c>
      <c r="I27" s="46"/>
      <c r="J27" s="47"/>
      <c r="K27" s="48"/>
    </row>
    <row r="28" spans="1:11">
      <c r="A28" s="143" t="s">
        <v>70</v>
      </c>
      <c r="B28" s="144" t="s">
        <v>5</v>
      </c>
      <c r="C28" s="145" t="s">
        <v>71</v>
      </c>
      <c r="D28" s="146">
        <v>268</v>
      </c>
      <c r="E28" s="144">
        <v>7</v>
      </c>
      <c r="F28" s="148" t="s">
        <v>72</v>
      </c>
      <c r="G28" s="149" t="s">
        <v>41</v>
      </c>
      <c r="I28" s="46"/>
      <c r="J28" s="47"/>
      <c r="K28" s="48"/>
    </row>
    <row r="29" spans="1:11">
      <c r="A29" s="143" t="s">
        <v>73</v>
      </c>
      <c r="B29" s="144" t="s">
        <v>5</v>
      </c>
      <c r="C29" s="145" t="s">
        <v>74</v>
      </c>
      <c r="D29" s="146">
        <v>268</v>
      </c>
      <c r="E29" s="144">
        <v>5</v>
      </c>
      <c r="F29" s="148" t="s">
        <v>75</v>
      </c>
      <c r="G29" s="149" t="s">
        <v>41</v>
      </c>
      <c r="I29" s="46"/>
      <c r="J29" s="47"/>
      <c r="K29" s="48"/>
    </row>
    <row r="30" spans="1:11">
      <c r="A30" s="143" t="s">
        <v>76</v>
      </c>
      <c r="B30" s="144" t="s">
        <v>5</v>
      </c>
      <c r="C30" s="145" t="s">
        <v>66</v>
      </c>
      <c r="D30" s="146">
        <v>266</v>
      </c>
      <c r="E30" s="144">
        <v>12</v>
      </c>
      <c r="F30" s="148" t="s">
        <v>77</v>
      </c>
      <c r="G30" s="149" t="s">
        <v>41</v>
      </c>
      <c r="I30" s="46"/>
      <c r="J30" s="47"/>
      <c r="K30" s="48"/>
    </row>
    <row r="31" spans="1:11">
      <c r="A31" s="143" t="s">
        <v>78</v>
      </c>
      <c r="B31" s="144" t="s">
        <v>5</v>
      </c>
      <c r="C31" s="145" t="s">
        <v>79</v>
      </c>
      <c r="D31" s="146">
        <v>248</v>
      </c>
      <c r="E31" s="144">
        <v>2</v>
      </c>
      <c r="F31" s="148" t="s">
        <v>80</v>
      </c>
      <c r="G31" s="149" t="s">
        <v>43</v>
      </c>
      <c r="I31" s="46"/>
      <c r="J31" s="47"/>
      <c r="K31" s="48"/>
    </row>
    <row r="32" spans="1:11">
      <c r="A32" s="143" t="s">
        <v>81</v>
      </c>
      <c r="B32" s="144" t="s">
        <v>5</v>
      </c>
      <c r="C32" s="145" t="s">
        <v>82</v>
      </c>
      <c r="D32" s="146">
        <v>245</v>
      </c>
      <c r="E32" s="144">
        <v>5</v>
      </c>
      <c r="F32" s="148" t="s">
        <v>83</v>
      </c>
      <c r="G32" s="149" t="s">
        <v>36</v>
      </c>
      <c r="I32" s="46"/>
      <c r="J32" s="47"/>
      <c r="K32" s="48"/>
    </row>
    <row r="33" spans="1:11">
      <c r="A33" s="143" t="s">
        <v>84</v>
      </c>
      <c r="B33" s="144" t="s">
        <v>5</v>
      </c>
      <c r="C33" s="145" t="s">
        <v>85</v>
      </c>
      <c r="D33" s="146">
        <v>231</v>
      </c>
      <c r="E33" s="144">
        <v>2</v>
      </c>
      <c r="F33" s="148" t="s">
        <v>86</v>
      </c>
      <c r="G33" s="149" t="s">
        <v>36</v>
      </c>
      <c r="I33" s="46"/>
      <c r="J33" s="47"/>
      <c r="K33" s="48"/>
    </row>
    <row r="34" spans="1:11">
      <c r="A34" s="154" t="s">
        <v>87</v>
      </c>
      <c r="B34" s="155" t="s">
        <v>5</v>
      </c>
      <c r="C34" s="145" t="s">
        <v>79</v>
      </c>
      <c r="D34" s="146">
        <v>219</v>
      </c>
      <c r="E34" s="144">
        <v>2</v>
      </c>
      <c r="F34" s="148" t="s">
        <v>88</v>
      </c>
      <c r="G34" s="149" t="s">
        <v>36</v>
      </c>
      <c r="I34" s="46"/>
      <c r="J34" s="47"/>
      <c r="K34" s="48"/>
    </row>
    <row r="35" spans="1:11">
      <c r="A35" s="156" t="s">
        <v>89</v>
      </c>
      <c r="B35" s="144" t="s">
        <v>35</v>
      </c>
      <c r="C35" s="145" t="s">
        <v>36</v>
      </c>
      <c r="D35" s="146">
        <v>290</v>
      </c>
      <c r="E35" s="144">
        <v>16</v>
      </c>
      <c r="F35" s="157" t="s">
        <v>90</v>
      </c>
      <c r="G35" s="158"/>
      <c r="I35" s="46"/>
      <c r="J35" s="47"/>
      <c r="K35" s="48"/>
    </row>
    <row r="36" spans="1:11">
      <c r="A36" s="143"/>
      <c r="B36" s="144"/>
      <c r="C36" s="145"/>
      <c r="D36" s="146"/>
      <c r="E36" s="144"/>
      <c r="F36" s="148"/>
      <c r="G36" s="149"/>
      <c r="I36" s="46"/>
      <c r="J36" s="47"/>
      <c r="K36" s="48"/>
    </row>
    <row r="37" spans="1:11">
      <c r="A37" s="143"/>
      <c r="B37" s="144"/>
      <c r="C37" s="145"/>
      <c r="D37" s="146"/>
      <c r="E37" s="144"/>
      <c r="F37" s="148"/>
      <c r="G37" s="149"/>
      <c r="I37" s="46"/>
      <c r="J37" s="47"/>
      <c r="K37" s="48"/>
    </row>
    <row r="38" spans="1:11">
      <c r="A38" s="159"/>
      <c r="B38" s="160"/>
      <c r="C38" s="161"/>
      <c r="D38" s="162"/>
      <c r="E38" s="160"/>
      <c r="F38" s="163"/>
      <c r="G38" s="164"/>
      <c r="I38" s="46"/>
      <c r="J38" s="47"/>
      <c r="K38" s="48"/>
    </row>
    <row r="39" spans="1:11">
      <c r="A39" s="121" t="s">
        <v>91</v>
      </c>
      <c r="B39" s="122"/>
      <c r="C39" s="122"/>
      <c r="D39" s="122"/>
      <c r="E39" s="122"/>
      <c r="F39" s="122"/>
      <c r="G39" s="123"/>
      <c r="I39" s="46"/>
      <c r="J39" s="47"/>
      <c r="K39" s="48"/>
    </row>
    <row r="40" spans="1:11">
      <c r="A40" s="124" t="s">
        <v>34</v>
      </c>
      <c r="B40" s="125" t="s">
        <v>35</v>
      </c>
      <c r="C40" s="126" t="s">
        <v>36</v>
      </c>
      <c r="D40" s="127">
        <v>293</v>
      </c>
      <c r="E40" s="128">
        <v>19</v>
      </c>
      <c r="F40" s="129" t="s">
        <v>37</v>
      </c>
      <c r="G40" s="130" t="s">
        <v>38</v>
      </c>
      <c r="I40" s="46"/>
      <c r="J40" s="47"/>
      <c r="K40" s="48"/>
    </row>
    <row r="41" spans="1:11">
      <c r="A41" s="131" t="s">
        <v>70</v>
      </c>
      <c r="B41" s="132" t="s">
        <v>5</v>
      </c>
      <c r="C41" s="133" t="s">
        <v>71</v>
      </c>
      <c r="D41" s="134">
        <v>286</v>
      </c>
      <c r="E41" s="132">
        <v>15</v>
      </c>
      <c r="F41" s="135" t="s">
        <v>41</v>
      </c>
      <c r="G41" s="136" t="s">
        <v>37</v>
      </c>
      <c r="I41" s="46"/>
      <c r="J41" s="47"/>
      <c r="K41" s="48"/>
    </row>
    <row r="42" spans="1:11">
      <c r="A42" s="137" t="s">
        <v>47</v>
      </c>
      <c r="B42" s="138" t="s">
        <v>5</v>
      </c>
      <c r="C42" s="139" t="s">
        <v>48</v>
      </c>
      <c r="D42" s="140">
        <v>285</v>
      </c>
      <c r="E42" s="138">
        <v>11</v>
      </c>
      <c r="F42" s="141" t="s">
        <v>43</v>
      </c>
      <c r="G42" s="142" t="s">
        <v>37</v>
      </c>
      <c r="I42" s="46"/>
      <c r="J42" s="47"/>
      <c r="K42" s="48"/>
    </row>
    <row r="43" spans="1:11">
      <c r="A43" s="143" t="s">
        <v>39</v>
      </c>
      <c r="B43" s="144" t="s">
        <v>5</v>
      </c>
      <c r="C43" s="145" t="s">
        <v>40</v>
      </c>
      <c r="D43" s="146">
        <v>283</v>
      </c>
      <c r="E43" s="144">
        <v>11</v>
      </c>
      <c r="F43" s="148" t="s">
        <v>46</v>
      </c>
      <c r="G43" s="149" t="s">
        <v>37</v>
      </c>
      <c r="I43" s="46"/>
      <c r="J43" s="47"/>
      <c r="K43" s="48"/>
    </row>
    <row r="44" spans="1:11">
      <c r="A44" s="143" t="s">
        <v>24</v>
      </c>
      <c r="B44" s="144" t="s">
        <v>5</v>
      </c>
      <c r="C44" s="153" t="s">
        <v>42</v>
      </c>
      <c r="D44" s="146">
        <v>283</v>
      </c>
      <c r="E44" s="144">
        <v>10</v>
      </c>
      <c r="F44" s="148" t="s">
        <v>49</v>
      </c>
      <c r="G44" s="149" t="s">
        <v>37</v>
      </c>
      <c r="I44" s="46"/>
      <c r="J44" s="47"/>
      <c r="K44" s="48"/>
    </row>
    <row r="45" spans="1:11">
      <c r="A45" s="143" t="s">
        <v>44</v>
      </c>
      <c r="B45" s="144" t="s">
        <v>5</v>
      </c>
      <c r="C45" s="145" t="s">
        <v>45</v>
      </c>
      <c r="D45" s="146">
        <v>282</v>
      </c>
      <c r="E45" s="144">
        <v>13</v>
      </c>
      <c r="F45" s="148" t="s">
        <v>52</v>
      </c>
      <c r="G45" s="149" t="s">
        <v>37</v>
      </c>
      <c r="I45" s="46"/>
      <c r="J45" s="47"/>
      <c r="K45" s="48"/>
    </row>
    <row r="46" spans="1:11">
      <c r="A46" s="143" t="s">
        <v>56</v>
      </c>
      <c r="B46" s="144" t="s">
        <v>5</v>
      </c>
      <c r="C46" s="153" t="s">
        <v>57</v>
      </c>
      <c r="D46" s="146">
        <v>280</v>
      </c>
      <c r="E46" s="144">
        <v>10</v>
      </c>
      <c r="F46" s="148" t="s">
        <v>55</v>
      </c>
      <c r="G46" s="149" t="s">
        <v>37</v>
      </c>
      <c r="I46" s="46"/>
      <c r="J46" s="47"/>
      <c r="K46" s="48"/>
    </row>
    <row r="47" spans="1:11">
      <c r="A47" s="143" t="s">
        <v>59</v>
      </c>
      <c r="B47" s="144" t="s">
        <v>5</v>
      </c>
      <c r="C47" s="145" t="s">
        <v>60</v>
      </c>
      <c r="D47" s="146">
        <v>280</v>
      </c>
      <c r="E47" s="144">
        <v>8</v>
      </c>
      <c r="F47" s="148" t="s">
        <v>58</v>
      </c>
      <c r="G47" s="149" t="s">
        <v>37</v>
      </c>
      <c r="I47" s="46"/>
      <c r="J47" s="47"/>
      <c r="K47" s="48"/>
    </row>
    <row r="48" spans="1:11">
      <c r="A48" s="143" t="s">
        <v>53</v>
      </c>
      <c r="B48" s="144" t="s">
        <v>5</v>
      </c>
      <c r="C48" s="145" t="s">
        <v>54</v>
      </c>
      <c r="D48" s="146">
        <v>279</v>
      </c>
      <c r="E48" s="144">
        <v>11</v>
      </c>
      <c r="F48" s="148" t="s">
        <v>61</v>
      </c>
      <c r="G48" s="149" t="s">
        <v>37</v>
      </c>
      <c r="I48" s="46"/>
      <c r="J48" s="47"/>
      <c r="K48" s="48"/>
    </row>
    <row r="49" spans="1:7">
      <c r="A49" s="143" t="s">
        <v>62</v>
      </c>
      <c r="B49" s="144" t="s">
        <v>5</v>
      </c>
      <c r="C49" s="145" t="s">
        <v>63</v>
      </c>
      <c r="D49" s="146">
        <v>256</v>
      </c>
      <c r="E49" s="144">
        <v>6</v>
      </c>
      <c r="F49" s="148" t="s">
        <v>64</v>
      </c>
      <c r="G49" s="149" t="s">
        <v>43</v>
      </c>
    </row>
    <row r="50" spans="1:11">
      <c r="A50" s="143"/>
      <c r="B50" s="144"/>
      <c r="C50" s="145"/>
      <c r="D50" s="146"/>
      <c r="E50" s="144"/>
      <c r="F50" s="148"/>
      <c r="G50" s="149"/>
      <c r="I50" s="46"/>
      <c r="J50" s="47"/>
      <c r="K50" s="48"/>
    </row>
    <row r="51" customHeight="1" spans="1:7">
      <c r="A51" s="143"/>
      <c r="B51" s="144"/>
      <c r="C51" s="145"/>
      <c r="D51" s="146"/>
      <c r="E51" s="144"/>
      <c r="F51" s="148"/>
      <c r="G51" s="149"/>
    </row>
    <row r="52" spans="1:7">
      <c r="A52" s="159"/>
      <c r="B52" s="160"/>
      <c r="C52" s="161"/>
      <c r="D52" s="165"/>
      <c r="E52" s="166"/>
      <c r="F52" s="163"/>
      <c r="G52" s="164"/>
    </row>
    <row r="53" spans="1:7">
      <c r="A53" s="167"/>
      <c r="B53" s="168"/>
      <c r="C53" s="169"/>
      <c r="D53" s="170"/>
      <c r="E53" s="170"/>
      <c r="F53" s="171"/>
      <c r="G53" s="171"/>
    </row>
    <row r="54" spans="1:7">
      <c r="A54" s="167"/>
      <c r="B54" s="172"/>
      <c r="C54" s="169"/>
      <c r="D54" s="170"/>
      <c r="E54" s="170"/>
      <c r="F54" s="173"/>
      <c r="G54" s="171"/>
    </row>
    <row r="55" spans="1:7">
      <c r="A55" s="167"/>
      <c r="B55" s="172"/>
      <c r="C55" s="174"/>
      <c r="D55" s="170"/>
      <c r="E55" s="170"/>
      <c r="F55" s="173"/>
      <c r="G55" s="171"/>
    </row>
    <row r="56" spans="1:7">
      <c r="A56" s="48"/>
      <c r="B56" s="48"/>
      <c r="C56" s="48"/>
      <c r="D56" s="48"/>
      <c r="E56" s="48"/>
      <c r="F56" s="48"/>
      <c r="G56" s="48"/>
    </row>
    <row r="57" spans="1:7">
      <c r="A57" s="48"/>
      <c r="B57" s="48"/>
      <c r="C57" s="48"/>
      <c r="D57" s="48"/>
      <c r="E57" s="48"/>
      <c r="F57" s="48"/>
      <c r="G57" s="48"/>
    </row>
    <row r="58" spans="1:7">
      <c r="A58" s="48"/>
      <c r="B58" s="48"/>
      <c r="C58" s="48"/>
      <c r="D58" s="48"/>
      <c r="E58" s="48"/>
      <c r="F58" s="48"/>
      <c r="G58" s="48"/>
    </row>
    <row r="59" spans="1:7">
      <c r="A59" s="48"/>
      <c r="B59" s="48"/>
      <c r="C59" s="48"/>
      <c r="D59" s="48"/>
      <c r="E59" s="48"/>
      <c r="F59" s="48"/>
      <c r="G59" s="48"/>
    </row>
    <row r="60" spans="1:7">
      <c r="A60" s="48"/>
      <c r="B60" s="48"/>
      <c r="C60" s="48"/>
      <c r="D60" s="48"/>
      <c r="E60" s="48"/>
      <c r="F60" s="48"/>
      <c r="G60" s="48"/>
    </row>
    <row r="61" spans="1:7">
      <c r="A61" s="48"/>
      <c r="B61" s="48"/>
      <c r="C61" s="48"/>
      <c r="D61" s="48"/>
      <c r="E61" s="48"/>
      <c r="F61" s="48"/>
      <c r="G61" s="48"/>
    </row>
    <row r="62" spans="1:7">
      <c r="A62" s="48"/>
      <c r="B62" s="48"/>
      <c r="C62" s="48"/>
      <c r="D62" s="48"/>
      <c r="E62" s="48"/>
      <c r="F62" s="48"/>
      <c r="G62" s="48"/>
    </row>
    <row r="63" spans="1:7">
      <c r="A63" s="48"/>
      <c r="B63" s="48"/>
      <c r="C63" s="48"/>
      <c r="D63" s="48"/>
      <c r="E63" s="48"/>
      <c r="F63" s="48"/>
      <c r="G63" s="48"/>
    </row>
    <row r="64" spans="1:7">
      <c r="A64" s="48"/>
      <c r="B64" s="48"/>
      <c r="C64" s="48"/>
      <c r="D64" s="48"/>
      <c r="E64" s="48"/>
      <c r="F64" s="48"/>
      <c r="G64" s="48"/>
    </row>
    <row r="65" spans="1:7">
      <c r="A65" s="48"/>
      <c r="B65" s="48"/>
      <c r="C65" s="48"/>
      <c r="D65" s="48"/>
      <c r="E65" s="48"/>
      <c r="F65" s="48"/>
      <c r="G65" s="48"/>
    </row>
    <row r="66" spans="1:7">
      <c r="A66" s="48"/>
      <c r="B66" s="48"/>
      <c r="C66" s="48"/>
      <c r="D66" s="48"/>
      <c r="E66" s="48"/>
      <c r="F66" s="48"/>
      <c r="G66" s="48"/>
    </row>
  </sheetData>
  <sheetProtection selectLockedCells="1" selectUnlockedCells="1"/>
  <sortState ref="A16:E34">
    <sortCondition ref="D16:D34" descending="1"/>
    <sortCondition ref="E16:E34" descending="1"/>
  </sortState>
  <mergeCells count="19">
    <mergeCell ref="A1:G1"/>
    <mergeCell ref="B2:E2"/>
    <mergeCell ref="B3:E3"/>
    <mergeCell ref="B4:E4"/>
    <mergeCell ref="B5:G5"/>
    <mergeCell ref="B6:G6"/>
    <mergeCell ref="B7:G7"/>
    <mergeCell ref="B8:G8"/>
    <mergeCell ref="B9:G9"/>
    <mergeCell ref="B10:G10"/>
    <mergeCell ref="B11:G11"/>
    <mergeCell ref="B12:G12"/>
    <mergeCell ref="D13:G13"/>
    <mergeCell ref="A15:G15"/>
    <mergeCell ref="F35:G35"/>
    <mergeCell ref="A39:G39"/>
    <mergeCell ref="A13:A14"/>
    <mergeCell ref="B13:B14"/>
    <mergeCell ref="C13:C14"/>
  </mergeCells>
  <printOptions horizontalCentered="1"/>
  <pageMargins left="0.2" right="0.2" top="0.39" bottom="0.39" header="0.31" footer="0.2"/>
  <pageSetup paperSize="9" scale="103" orientation="portrait" horizontalDpi="3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U6" sqref="U6"/>
    </sheetView>
  </sheetViews>
  <sheetFormatPr defaultColWidth="9.14285714285714" defaultRowHeight="12.75"/>
  <cols>
    <col min="1" max="1" width="23" style="2" customWidth="1"/>
    <col min="2" max="15" width="4.57142857142857" style="2" customWidth="1"/>
    <col min="16" max="16" width="3.42857142857143" style="2" customWidth="1"/>
    <col min="17" max="17" width="6" style="2" customWidth="1"/>
    <col min="18" max="18" width="6" style="2"/>
    <col min="19" max="19" width="6.71428571428571" style="2" customWidth="1"/>
    <col min="20" max="16384" width="9.14285714285714" style="2"/>
  </cols>
  <sheetData>
    <row r="1" s="1" customFormat="1" ht="21" customHeight="1" spans="1:18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72"/>
    </row>
    <row r="2" s="1" customFormat="1" ht="24" customHeight="1" spans="1:18">
      <c r="A2" s="53" t="s">
        <v>92</v>
      </c>
      <c r="B2" s="54" t="s">
        <v>30</v>
      </c>
      <c r="C2" s="54"/>
      <c r="D2" s="55">
        <v>10</v>
      </c>
      <c r="E2" s="55"/>
      <c r="F2" s="55">
        <v>9</v>
      </c>
      <c r="G2" s="55"/>
      <c r="H2" s="55">
        <v>8</v>
      </c>
      <c r="I2" s="55"/>
      <c r="J2" s="55">
        <v>7</v>
      </c>
      <c r="K2" s="55"/>
      <c r="L2" s="55">
        <v>6</v>
      </c>
      <c r="M2" s="55"/>
      <c r="N2" s="55">
        <v>5</v>
      </c>
      <c r="O2" s="55"/>
      <c r="P2" s="68">
        <v>0</v>
      </c>
      <c r="Q2" s="73" t="s">
        <v>93</v>
      </c>
      <c r="R2" s="74" t="s">
        <v>30</v>
      </c>
    </row>
    <row r="3" s="1" customFormat="1" ht="23" customHeight="1" spans="1:19">
      <c r="A3" s="56" t="s">
        <v>34</v>
      </c>
      <c r="B3" s="57">
        <v>19</v>
      </c>
      <c r="C3" s="58">
        <f>SUM(B3*10)</f>
        <v>190</v>
      </c>
      <c r="D3" s="59">
        <v>4</v>
      </c>
      <c r="E3" s="58">
        <f>D3*10</f>
        <v>40</v>
      </c>
      <c r="F3" s="59">
        <v>7</v>
      </c>
      <c r="G3" s="58">
        <f>F3*9</f>
        <v>63</v>
      </c>
      <c r="H3" s="59"/>
      <c r="I3" s="58">
        <f>H3*8</f>
        <v>0</v>
      </c>
      <c r="J3" s="59"/>
      <c r="K3" s="58">
        <f>J3*7</f>
        <v>0</v>
      </c>
      <c r="L3" s="59"/>
      <c r="M3" s="58">
        <f>L3*6</f>
        <v>0</v>
      </c>
      <c r="N3" s="59"/>
      <c r="O3" s="58">
        <f>N3*5</f>
        <v>0</v>
      </c>
      <c r="P3" s="69"/>
      <c r="Q3" s="75">
        <f>SUM(C3+E3+G3+I3+K3+M3+O3)</f>
        <v>293</v>
      </c>
      <c r="R3" s="76">
        <f>B3</f>
        <v>19</v>
      </c>
      <c r="S3" s="1">
        <f t="shared" ref="S3:S16" si="0">SUM(B3,D3,F3,H3,J3,L3,N3,P3)</f>
        <v>30</v>
      </c>
    </row>
    <row r="4" s="1" customFormat="1" ht="23" customHeight="1" spans="1:19">
      <c r="A4" s="56" t="s">
        <v>89</v>
      </c>
      <c r="B4" s="60">
        <v>16</v>
      </c>
      <c r="C4" s="61">
        <f>SUM(B4*10)</f>
        <v>160</v>
      </c>
      <c r="D4" s="62">
        <v>5</v>
      </c>
      <c r="E4" s="61">
        <f>D4*10</f>
        <v>50</v>
      </c>
      <c r="F4" s="62">
        <v>8</v>
      </c>
      <c r="G4" s="61">
        <f>F4*9</f>
        <v>72</v>
      </c>
      <c r="H4" s="62">
        <v>1</v>
      </c>
      <c r="I4" s="61">
        <f>H4*8</f>
        <v>8</v>
      </c>
      <c r="J4" s="62"/>
      <c r="K4" s="61">
        <f>J4*7</f>
        <v>0</v>
      </c>
      <c r="L4" s="62"/>
      <c r="M4" s="61">
        <f>L4*6</f>
        <v>0</v>
      </c>
      <c r="N4" s="62"/>
      <c r="O4" s="61">
        <f>N4*5</f>
        <v>0</v>
      </c>
      <c r="P4" s="70"/>
      <c r="Q4" s="75">
        <f>SUM(C4+E4+G4+I4+K4+M4+O4)</f>
        <v>290</v>
      </c>
      <c r="R4" s="77">
        <f>B4</f>
        <v>16</v>
      </c>
      <c r="S4" s="1">
        <f t="shared" si="0"/>
        <v>30</v>
      </c>
    </row>
    <row r="5" s="1" customFormat="1" ht="23" customHeight="1" spans="1:19">
      <c r="A5" s="56" t="s">
        <v>39</v>
      </c>
      <c r="B5" s="60">
        <v>11</v>
      </c>
      <c r="C5" s="61">
        <f>SUM(B5*10)</f>
        <v>110</v>
      </c>
      <c r="D5" s="62">
        <v>7</v>
      </c>
      <c r="E5" s="61">
        <f>D5*10</f>
        <v>70</v>
      </c>
      <c r="F5" s="62">
        <v>12</v>
      </c>
      <c r="G5" s="61">
        <f>F5*9</f>
        <v>108</v>
      </c>
      <c r="H5" s="62"/>
      <c r="I5" s="61">
        <f>H5*8</f>
        <v>0</v>
      </c>
      <c r="J5" s="62"/>
      <c r="K5" s="61">
        <f>J5*7</f>
        <v>0</v>
      </c>
      <c r="L5" s="62"/>
      <c r="M5" s="61">
        <f>L5*6</f>
        <v>0</v>
      </c>
      <c r="N5" s="62"/>
      <c r="O5" s="61">
        <f>N5*5</f>
        <v>0</v>
      </c>
      <c r="P5" s="70"/>
      <c r="Q5" s="75">
        <f>SUM(C5+E5+G5+I5+K5+M5+O5)</f>
        <v>288</v>
      </c>
      <c r="R5" s="77">
        <f>B5</f>
        <v>11</v>
      </c>
      <c r="S5" s="1">
        <f t="shared" si="0"/>
        <v>30</v>
      </c>
    </row>
    <row r="6" s="1" customFormat="1" ht="23" customHeight="1" spans="1:19">
      <c r="A6" s="56" t="s">
        <v>24</v>
      </c>
      <c r="B6" s="63">
        <v>16</v>
      </c>
      <c r="C6" s="61">
        <f>SUM(B6*10)</f>
        <v>160</v>
      </c>
      <c r="D6" s="62">
        <v>2</v>
      </c>
      <c r="E6" s="61">
        <f>D6*10</f>
        <v>20</v>
      </c>
      <c r="F6" s="62">
        <v>10</v>
      </c>
      <c r="G6" s="61">
        <f>F6*9</f>
        <v>90</v>
      </c>
      <c r="H6" s="62">
        <v>2</v>
      </c>
      <c r="I6" s="61">
        <f>H6*8</f>
        <v>16</v>
      </c>
      <c r="J6" s="62"/>
      <c r="K6" s="61">
        <f>J6*7</f>
        <v>0</v>
      </c>
      <c r="L6" s="62"/>
      <c r="M6" s="61">
        <f>L6*6</f>
        <v>0</v>
      </c>
      <c r="N6" s="62"/>
      <c r="O6" s="61">
        <f>N6*5</f>
        <v>0</v>
      </c>
      <c r="P6" s="71"/>
      <c r="Q6" s="78">
        <f>SUM(C6+E6+G6+I6+K6+M6+O6)</f>
        <v>286</v>
      </c>
      <c r="R6" s="77">
        <f>B6</f>
        <v>16</v>
      </c>
      <c r="S6" s="1">
        <f t="shared" si="0"/>
        <v>30</v>
      </c>
    </row>
    <row r="7" s="1" customFormat="1" ht="23" customHeight="1" spans="1:19">
      <c r="A7" s="56" t="s">
        <v>44</v>
      </c>
      <c r="B7" s="63">
        <v>15</v>
      </c>
      <c r="C7" s="61">
        <f>SUM(B7*10)</f>
        <v>150</v>
      </c>
      <c r="D7" s="62">
        <v>4</v>
      </c>
      <c r="E7" s="61">
        <f>D7*10</f>
        <v>40</v>
      </c>
      <c r="F7" s="62">
        <v>7</v>
      </c>
      <c r="G7" s="61">
        <f>F7*9</f>
        <v>63</v>
      </c>
      <c r="H7" s="62">
        <v>4</v>
      </c>
      <c r="I7" s="61">
        <f>H7*8</f>
        <v>32</v>
      </c>
      <c r="J7" s="62"/>
      <c r="K7" s="61">
        <f>J7*7</f>
        <v>0</v>
      </c>
      <c r="L7" s="62"/>
      <c r="M7" s="61">
        <f>L7*6</f>
        <v>0</v>
      </c>
      <c r="N7" s="62"/>
      <c r="O7" s="61">
        <f>N7*5</f>
        <v>0</v>
      </c>
      <c r="P7" s="71"/>
      <c r="Q7" s="78">
        <f>SUM(C7+E7+G7+I7+K7+M7+O7)</f>
        <v>285</v>
      </c>
      <c r="R7" s="77">
        <f>B7</f>
        <v>15</v>
      </c>
      <c r="S7" s="1">
        <f t="shared" si="0"/>
        <v>30</v>
      </c>
    </row>
    <row r="8" s="1" customFormat="1" ht="23" customHeight="1" spans="1:19">
      <c r="A8" s="64" t="s">
        <v>47</v>
      </c>
      <c r="B8" s="63">
        <v>10</v>
      </c>
      <c r="C8" s="61">
        <f>SUM(B8*10)</f>
        <v>100</v>
      </c>
      <c r="D8" s="62">
        <v>6</v>
      </c>
      <c r="E8" s="61">
        <f>D8*10</f>
        <v>60</v>
      </c>
      <c r="F8" s="62">
        <v>13</v>
      </c>
      <c r="G8" s="61">
        <f>F8*9</f>
        <v>117</v>
      </c>
      <c r="H8" s="62"/>
      <c r="I8" s="61">
        <f>H8*8</f>
        <v>0</v>
      </c>
      <c r="J8" s="62">
        <v>1</v>
      </c>
      <c r="K8" s="61">
        <f>J8*7</f>
        <v>7</v>
      </c>
      <c r="L8" s="62"/>
      <c r="M8" s="61">
        <f>L8*6</f>
        <v>0</v>
      </c>
      <c r="N8" s="62"/>
      <c r="O8" s="61">
        <f>N8*5</f>
        <v>0</v>
      </c>
      <c r="P8" s="71"/>
      <c r="Q8" s="78">
        <f>SUM(C8+E8+G8+I8+K8+M8+O8)</f>
        <v>284</v>
      </c>
      <c r="R8" s="77">
        <f>B8</f>
        <v>10</v>
      </c>
      <c r="S8" s="1">
        <f t="shared" si="0"/>
        <v>30</v>
      </c>
    </row>
    <row r="9" s="1" customFormat="1" ht="23" customHeight="1" spans="1:19">
      <c r="A9" s="56" t="s">
        <v>50</v>
      </c>
      <c r="B9" s="63">
        <v>8</v>
      </c>
      <c r="C9" s="61">
        <f>SUM(B9*10)</f>
        <v>80</v>
      </c>
      <c r="D9" s="62">
        <v>4</v>
      </c>
      <c r="E9" s="61">
        <f>D9*10</f>
        <v>40</v>
      </c>
      <c r="F9" s="62">
        <v>17</v>
      </c>
      <c r="G9" s="61">
        <f>F9*9</f>
        <v>153</v>
      </c>
      <c r="H9" s="62">
        <v>1</v>
      </c>
      <c r="I9" s="61">
        <f>H9*8</f>
        <v>8</v>
      </c>
      <c r="J9" s="62"/>
      <c r="K9" s="61">
        <f>J9*7</f>
        <v>0</v>
      </c>
      <c r="L9" s="62"/>
      <c r="M9" s="61">
        <f>L9*6</f>
        <v>0</v>
      </c>
      <c r="N9" s="62"/>
      <c r="O9" s="61">
        <f>N9*5</f>
        <v>0</v>
      </c>
      <c r="P9" s="71"/>
      <c r="Q9" s="79">
        <f>SUM(C9+E9+G9+I9+K9+M9+O9)</f>
        <v>281</v>
      </c>
      <c r="R9" s="77">
        <f>B9</f>
        <v>8</v>
      </c>
      <c r="S9" s="1">
        <f t="shared" si="0"/>
        <v>30</v>
      </c>
    </row>
    <row r="10" s="1" customFormat="1" ht="23" customHeight="1" spans="1:19">
      <c r="A10" s="65" t="s">
        <v>53</v>
      </c>
      <c r="B10" s="63">
        <v>13</v>
      </c>
      <c r="C10" s="61">
        <f>SUM(B10*10)</f>
        <v>130</v>
      </c>
      <c r="D10" s="62">
        <v>2</v>
      </c>
      <c r="E10" s="61">
        <f>D10*10</f>
        <v>20</v>
      </c>
      <c r="F10" s="62">
        <v>10</v>
      </c>
      <c r="G10" s="61">
        <f>F10*9</f>
        <v>90</v>
      </c>
      <c r="H10" s="62">
        <v>5</v>
      </c>
      <c r="I10" s="61">
        <f>H10*8</f>
        <v>40</v>
      </c>
      <c r="J10" s="62"/>
      <c r="K10" s="61">
        <f>J10*7</f>
        <v>0</v>
      </c>
      <c r="L10" s="62"/>
      <c r="M10" s="61">
        <f>L10*6</f>
        <v>0</v>
      </c>
      <c r="N10" s="62"/>
      <c r="O10" s="61">
        <f>N10*5</f>
        <v>0</v>
      </c>
      <c r="P10" s="71"/>
      <c r="Q10" s="78">
        <f>SUM(C10+E10+G10+I10+K10+M10+O10)</f>
        <v>280</v>
      </c>
      <c r="R10" s="77">
        <f>B10</f>
        <v>13</v>
      </c>
      <c r="S10" s="1">
        <f t="shared" si="0"/>
        <v>30</v>
      </c>
    </row>
    <row r="11" s="1" customFormat="1" ht="23" customHeight="1" spans="1:19">
      <c r="A11" s="56" t="s">
        <v>56</v>
      </c>
      <c r="B11" s="63">
        <v>12</v>
      </c>
      <c r="C11" s="61">
        <f>SUM(B11*10)</f>
        <v>120</v>
      </c>
      <c r="D11" s="62">
        <v>3</v>
      </c>
      <c r="E11" s="61">
        <f>D11*10</f>
        <v>30</v>
      </c>
      <c r="F11" s="62">
        <v>10</v>
      </c>
      <c r="G11" s="61">
        <f>F11*9</f>
        <v>90</v>
      </c>
      <c r="H11" s="62">
        <v>5</v>
      </c>
      <c r="I11" s="61">
        <f>H11*8</f>
        <v>40</v>
      </c>
      <c r="J11" s="62"/>
      <c r="K11" s="61">
        <f>J11*7</f>
        <v>0</v>
      </c>
      <c r="L11" s="62"/>
      <c r="M11" s="61">
        <f>L11*6</f>
        <v>0</v>
      </c>
      <c r="N11" s="62"/>
      <c r="O11" s="61">
        <f>N11*5</f>
        <v>0</v>
      </c>
      <c r="P11" s="71"/>
      <c r="Q11" s="78">
        <f>SUM(C11+E11+G11+I11+K11+M11+O11)</f>
        <v>280</v>
      </c>
      <c r="R11" s="77">
        <f>B11</f>
        <v>12</v>
      </c>
      <c r="S11" s="1">
        <f t="shared" si="0"/>
        <v>30</v>
      </c>
    </row>
    <row r="12" s="1" customFormat="1" ht="23" customHeight="1" spans="1:19">
      <c r="A12" s="56" t="s">
        <v>59</v>
      </c>
      <c r="B12" s="63">
        <v>6</v>
      </c>
      <c r="C12" s="61">
        <f>SUM(B12*10)</f>
        <v>60</v>
      </c>
      <c r="D12" s="62">
        <v>5</v>
      </c>
      <c r="E12" s="61">
        <f>D12*10</f>
        <v>50</v>
      </c>
      <c r="F12" s="62">
        <v>16</v>
      </c>
      <c r="G12" s="61">
        <f>F12*9</f>
        <v>144</v>
      </c>
      <c r="H12" s="62">
        <v>3</v>
      </c>
      <c r="I12" s="61">
        <f>H12*8</f>
        <v>24</v>
      </c>
      <c r="J12" s="62"/>
      <c r="K12" s="61">
        <f>J12*7</f>
        <v>0</v>
      </c>
      <c r="L12" s="62"/>
      <c r="M12" s="61">
        <f>L12*6</f>
        <v>0</v>
      </c>
      <c r="N12" s="62"/>
      <c r="O12" s="61">
        <f>N12*5</f>
        <v>0</v>
      </c>
      <c r="P12" s="71"/>
      <c r="Q12" s="79">
        <f>SUM(C12+E12+G12+I12+K12+M12+O12)</f>
        <v>278</v>
      </c>
      <c r="R12" s="77">
        <f>B12</f>
        <v>6</v>
      </c>
      <c r="S12" s="1">
        <f t="shared" si="0"/>
        <v>30</v>
      </c>
    </row>
    <row r="13" s="1" customFormat="1" ht="23" customHeight="1" spans="1:19">
      <c r="A13" s="56" t="s">
        <v>62</v>
      </c>
      <c r="B13" s="63">
        <v>10</v>
      </c>
      <c r="C13" s="61">
        <f>SUM(B13*10)</f>
        <v>100</v>
      </c>
      <c r="D13" s="62">
        <v>8</v>
      </c>
      <c r="E13" s="61">
        <f>D13*10</f>
        <v>80</v>
      </c>
      <c r="F13" s="62">
        <v>7</v>
      </c>
      <c r="G13" s="61">
        <f>F13*9</f>
        <v>63</v>
      </c>
      <c r="H13" s="62">
        <v>4</v>
      </c>
      <c r="I13" s="61">
        <f>H13*8</f>
        <v>32</v>
      </c>
      <c r="J13" s="62"/>
      <c r="K13" s="61">
        <f>J13*7</f>
        <v>0</v>
      </c>
      <c r="L13" s="62"/>
      <c r="M13" s="61">
        <f>L13*6</f>
        <v>0</v>
      </c>
      <c r="N13" s="62"/>
      <c r="O13" s="61">
        <f>N13*5</f>
        <v>0</v>
      </c>
      <c r="P13" s="71">
        <v>1</v>
      </c>
      <c r="Q13" s="78">
        <f>SUM(C13+E13+G13+I13+K13+M13+O13)</f>
        <v>275</v>
      </c>
      <c r="R13" s="77">
        <f>B13</f>
        <v>10</v>
      </c>
      <c r="S13" s="1">
        <f t="shared" si="0"/>
        <v>30</v>
      </c>
    </row>
    <row r="14" s="1" customFormat="1" ht="23" customHeight="1" spans="1:19">
      <c r="A14" s="56" t="s">
        <v>65</v>
      </c>
      <c r="B14" s="63">
        <v>8</v>
      </c>
      <c r="C14" s="61">
        <f>SUM(B14*10)</f>
        <v>80</v>
      </c>
      <c r="D14" s="62">
        <v>4</v>
      </c>
      <c r="E14" s="61">
        <f>D14*10</f>
        <v>40</v>
      </c>
      <c r="F14" s="62">
        <v>11</v>
      </c>
      <c r="G14" s="61">
        <f>F14*9</f>
        <v>99</v>
      </c>
      <c r="H14" s="62">
        <v>7</v>
      </c>
      <c r="I14" s="61">
        <f>H14*8</f>
        <v>56</v>
      </c>
      <c r="J14" s="62"/>
      <c r="K14" s="61">
        <f>J14*7</f>
        <v>0</v>
      </c>
      <c r="L14" s="62"/>
      <c r="M14" s="61">
        <f>L14*6</f>
        <v>0</v>
      </c>
      <c r="N14" s="62"/>
      <c r="O14" s="61">
        <f>N14*5</f>
        <v>0</v>
      </c>
      <c r="P14" s="71"/>
      <c r="Q14" s="78">
        <f>SUM(C14+E14+G14+I14+K14+M14+O14)</f>
        <v>275</v>
      </c>
      <c r="R14" s="77">
        <f>B14</f>
        <v>8</v>
      </c>
      <c r="S14" s="1">
        <f t="shared" si="0"/>
        <v>30</v>
      </c>
    </row>
    <row r="15" s="1" customFormat="1" ht="23" customHeight="1" spans="1:19">
      <c r="A15" s="56" t="s">
        <v>68</v>
      </c>
      <c r="B15" s="63">
        <v>5</v>
      </c>
      <c r="C15" s="61">
        <f>SUM(B15*10)</f>
        <v>50</v>
      </c>
      <c r="D15" s="62">
        <v>3</v>
      </c>
      <c r="E15" s="61">
        <f>D15*10</f>
        <v>30</v>
      </c>
      <c r="F15" s="62">
        <v>16</v>
      </c>
      <c r="G15" s="61">
        <f>F15*9</f>
        <v>144</v>
      </c>
      <c r="H15" s="62">
        <v>5</v>
      </c>
      <c r="I15" s="61">
        <f>H15*8</f>
        <v>40</v>
      </c>
      <c r="J15" s="62">
        <v>1</v>
      </c>
      <c r="K15" s="61">
        <f>J15*7</f>
        <v>7</v>
      </c>
      <c r="L15" s="62"/>
      <c r="M15" s="61">
        <f>L15*6</f>
        <v>0</v>
      </c>
      <c r="N15" s="62"/>
      <c r="O15" s="61">
        <f>N15*5</f>
        <v>0</v>
      </c>
      <c r="P15" s="71"/>
      <c r="Q15" s="78">
        <f>SUM(C15+E15+G15+I15+K15+M15+O15)</f>
        <v>271</v>
      </c>
      <c r="R15" s="77">
        <f>B15</f>
        <v>5</v>
      </c>
      <c r="S15" s="1">
        <f t="shared" si="0"/>
        <v>30</v>
      </c>
    </row>
    <row r="16" s="1" customFormat="1" ht="23" customHeight="1" spans="1:19">
      <c r="A16" s="65" t="s">
        <v>70</v>
      </c>
      <c r="B16" s="63">
        <v>7</v>
      </c>
      <c r="C16" s="61">
        <f>SUM(B16*10)</f>
        <v>70</v>
      </c>
      <c r="D16" s="62">
        <v>1</v>
      </c>
      <c r="E16" s="61">
        <f>D16*10</f>
        <v>10</v>
      </c>
      <c r="F16" s="62">
        <v>12</v>
      </c>
      <c r="G16" s="61">
        <f>F16*9</f>
        <v>108</v>
      </c>
      <c r="H16" s="62">
        <v>10</v>
      </c>
      <c r="I16" s="61">
        <f>H16*8</f>
        <v>80</v>
      </c>
      <c r="J16" s="62"/>
      <c r="K16" s="61">
        <f>J16*7</f>
        <v>0</v>
      </c>
      <c r="L16" s="62"/>
      <c r="M16" s="61">
        <f>L16*6</f>
        <v>0</v>
      </c>
      <c r="N16" s="62"/>
      <c r="O16" s="61">
        <f>N16*5</f>
        <v>0</v>
      </c>
      <c r="P16" s="71"/>
      <c r="Q16" s="79">
        <f>SUM(C16+E16+G16+I16+K16+M16+O16)</f>
        <v>268</v>
      </c>
      <c r="R16" s="77">
        <f>B16</f>
        <v>7</v>
      </c>
      <c r="S16" s="1">
        <f t="shared" si="0"/>
        <v>30</v>
      </c>
    </row>
    <row r="17" s="1" customFormat="1" ht="23" customHeight="1" spans="1:19">
      <c r="A17" s="56" t="s">
        <v>73</v>
      </c>
      <c r="B17" s="63">
        <v>5</v>
      </c>
      <c r="C17" s="61">
        <f>SUM(B17*10)</f>
        <v>50</v>
      </c>
      <c r="D17" s="62">
        <v>4</v>
      </c>
      <c r="E17" s="61">
        <f>D17*10</f>
        <v>40</v>
      </c>
      <c r="F17" s="62">
        <v>12</v>
      </c>
      <c r="G17" s="61">
        <f>F17*9</f>
        <v>108</v>
      </c>
      <c r="H17" s="62">
        <v>7</v>
      </c>
      <c r="I17" s="61">
        <f>H17*8</f>
        <v>56</v>
      </c>
      <c r="J17" s="62">
        <v>2</v>
      </c>
      <c r="K17" s="61">
        <f>J17*7</f>
        <v>14</v>
      </c>
      <c r="L17" s="62"/>
      <c r="M17" s="61">
        <f>L17*6</f>
        <v>0</v>
      </c>
      <c r="N17" s="62"/>
      <c r="O17" s="61">
        <f>N17*5</f>
        <v>0</v>
      </c>
      <c r="P17" s="71"/>
      <c r="Q17" s="78">
        <f>SUM(C17+E17+G17+I17+K17+M17+O17)</f>
        <v>268</v>
      </c>
      <c r="R17" s="77">
        <f>B17</f>
        <v>5</v>
      </c>
      <c r="S17" s="1">
        <f t="shared" ref="S17:S25" si="1">SUM(B17,D17,F17,H17,J17,L17,N17,P17)</f>
        <v>30</v>
      </c>
    </row>
    <row r="18" s="1" customFormat="1" ht="23" customHeight="1" spans="1:19">
      <c r="A18" s="65" t="s">
        <v>76</v>
      </c>
      <c r="B18" s="63">
        <v>12</v>
      </c>
      <c r="C18" s="61">
        <f>SUM(B18*10)</f>
        <v>120</v>
      </c>
      <c r="D18" s="62">
        <v>1</v>
      </c>
      <c r="E18" s="61">
        <f>D18*10</f>
        <v>10</v>
      </c>
      <c r="F18" s="62">
        <v>10</v>
      </c>
      <c r="G18" s="61">
        <f>F18*9</f>
        <v>90</v>
      </c>
      <c r="H18" s="62">
        <v>5</v>
      </c>
      <c r="I18" s="61">
        <f>H18*8</f>
        <v>40</v>
      </c>
      <c r="J18" s="62"/>
      <c r="K18" s="61">
        <f>J18*7</f>
        <v>0</v>
      </c>
      <c r="L18" s="62">
        <v>1</v>
      </c>
      <c r="M18" s="61">
        <f>L18*6</f>
        <v>6</v>
      </c>
      <c r="N18" s="62"/>
      <c r="O18" s="61">
        <f>N18*5</f>
        <v>0</v>
      </c>
      <c r="P18" s="71">
        <v>1</v>
      </c>
      <c r="Q18" s="78">
        <f>SUM(C18+E18+G18+I18+K18+M18+O18)</f>
        <v>266</v>
      </c>
      <c r="R18" s="77">
        <f>B18</f>
        <v>12</v>
      </c>
      <c r="S18" s="1">
        <f t="shared" si="1"/>
        <v>30</v>
      </c>
    </row>
    <row r="19" s="1" customFormat="1" ht="23" customHeight="1" spans="1:19">
      <c r="A19" s="56" t="s">
        <v>78</v>
      </c>
      <c r="B19" s="63">
        <v>2</v>
      </c>
      <c r="C19" s="61">
        <f>SUM(B19*10)</f>
        <v>20</v>
      </c>
      <c r="D19" s="62">
        <v>2</v>
      </c>
      <c r="E19" s="61">
        <f>D19*10</f>
        <v>20</v>
      </c>
      <c r="F19" s="62">
        <v>14</v>
      </c>
      <c r="G19" s="61">
        <f>F19*9</f>
        <v>126</v>
      </c>
      <c r="H19" s="62">
        <v>6</v>
      </c>
      <c r="I19" s="61">
        <f>H19*8</f>
        <v>48</v>
      </c>
      <c r="J19" s="62">
        <v>4</v>
      </c>
      <c r="K19" s="61">
        <f>J19*7</f>
        <v>28</v>
      </c>
      <c r="L19" s="62">
        <v>1</v>
      </c>
      <c r="M19" s="61">
        <f>L19*6</f>
        <v>6</v>
      </c>
      <c r="N19" s="62"/>
      <c r="O19" s="61">
        <f>N19*5</f>
        <v>0</v>
      </c>
      <c r="P19" s="71">
        <v>1</v>
      </c>
      <c r="Q19" s="78">
        <f>SUM(C19+E19+G19+I19+K19+M19+O19)</f>
        <v>248</v>
      </c>
      <c r="R19" s="77">
        <f>B19</f>
        <v>2</v>
      </c>
      <c r="S19" s="1">
        <f t="shared" si="1"/>
        <v>30</v>
      </c>
    </row>
    <row r="20" s="1" customFormat="1" ht="23" customHeight="1" spans="1:19">
      <c r="A20" s="65" t="s">
        <v>81</v>
      </c>
      <c r="B20" s="63">
        <v>5</v>
      </c>
      <c r="C20" s="61">
        <f>SUM(B20*10)</f>
        <v>50</v>
      </c>
      <c r="D20" s="62">
        <v>1</v>
      </c>
      <c r="E20" s="61">
        <f>D20*10</f>
        <v>10</v>
      </c>
      <c r="F20" s="62">
        <v>9</v>
      </c>
      <c r="G20" s="61">
        <f>F20*9</f>
        <v>81</v>
      </c>
      <c r="H20" s="62">
        <v>7</v>
      </c>
      <c r="I20" s="61">
        <f>H20*8</f>
        <v>56</v>
      </c>
      <c r="J20" s="62">
        <v>6</v>
      </c>
      <c r="K20" s="61">
        <f>J20*7</f>
        <v>42</v>
      </c>
      <c r="L20" s="62">
        <v>1</v>
      </c>
      <c r="M20" s="61">
        <f>L20*6</f>
        <v>6</v>
      </c>
      <c r="N20" s="62"/>
      <c r="O20" s="61">
        <f>N20*5</f>
        <v>0</v>
      </c>
      <c r="P20" s="71">
        <v>1</v>
      </c>
      <c r="Q20" s="78">
        <f>SUM(C20+E20+G20+I20+K20+M20+O20)</f>
        <v>245</v>
      </c>
      <c r="R20" s="77">
        <f>B20</f>
        <v>5</v>
      </c>
      <c r="S20" s="1">
        <f t="shared" si="1"/>
        <v>30</v>
      </c>
    </row>
    <row r="21" s="1" customFormat="1" ht="23" customHeight="1" spans="1:19">
      <c r="A21" s="65" t="s">
        <v>84</v>
      </c>
      <c r="B21" s="60">
        <v>2</v>
      </c>
      <c r="C21" s="61">
        <f>SUM(B21*10)</f>
        <v>20</v>
      </c>
      <c r="D21" s="62">
        <v>2</v>
      </c>
      <c r="E21" s="61">
        <f>D21*10</f>
        <v>20</v>
      </c>
      <c r="F21" s="62">
        <v>9</v>
      </c>
      <c r="G21" s="61">
        <f>F21*9</f>
        <v>81</v>
      </c>
      <c r="H21" s="62">
        <v>9</v>
      </c>
      <c r="I21" s="61">
        <f>H21*8</f>
        <v>72</v>
      </c>
      <c r="J21" s="62">
        <v>2</v>
      </c>
      <c r="K21" s="61">
        <f>J21*7</f>
        <v>14</v>
      </c>
      <c r="L21" s="62">
        <v>4</v>
      </c>
      <c r="M21" s="61">
        <f>L21*6</f>
        <v>24</v>
      </c>
      <c r="N21" s="62"/>
      <c r="O21" s="61">
        <f>N21*5</f>
        <v>0</v>
      </c>
      <c r="P21" s="70">
        <v>2</v>
      </c>
      <c r="Q21" s="79">
        <f>SUM(C21+E21+G21+I21+K21+M21+O21)</f>
        <v>231</v>
      </c>
      <c r="R21" s="77">
        <f>B21</f>
        <v>2</v>
      </c>
      <c r="S21" s="1">
        <f t="shared" si="1"/>
        <v>30</v>
      </c>
    </row>
    <row r="22" s="1" customFormat="1" ht="23" customHeight="1" spans="1:19">
      <c r="A22" s="56" t="s">
        <v>87</v>
      </c>
      <c r="B22" s="57">
        <v>2</v>
      </c>
      <c r="C22" s="58">
        <f>SUM(B22*10)</f>
        <v>20</v>
      </c>
      <c r="D22" s="59">
        <v>3</v>
      </c>
      <c r="E22" s="58">
        <f>D22*10</f>
        <v>30</v>
      </c>
      <c r="F22" s="59">
        <v>7</v>
      </c>
      <c r="G22" s="58">
        <f>F22*9</f>
        <v>63</v>
      </c>
      <c r="H22" s="59">
        <v>6</v>
      </c>
      <c r="I22" s="58">
        <f>H22*8</f>
        <v>48</v>
      </c>
      <c r="J22" s="59">
        <v>5</v>
      </c>
      <c r="K22" s="58">
        <f>J22*7</f>
        <v>35</v>
      </c>
      <c r="L22" s="59">
        <v>3</v>
      </c>
      <c r="M22" s="58">
        <f>L22*6</f>
        <v>18</v>
      </c>
      <c r="N22" s="59">
        <v>1</v>
      </c>
      <c r="O22" s="58">
        <f>N22*5</f>
        <v>5</v>
      </c>
      <c r="P22" s="69">
        <v>3</v>
      </c>
      <c r="Q22" s="80">
        <f>SUM(C22+E22+G22+I22+K22+M22+O22)</f>
        <v>219</v>
      </c>
      <c r="R22" s="76">
        <f>B22</f>
        <v>2</v>
      </c>
      <c r="S22" s="1">
        <f t="shared" si="1"/>
        <v>30</v>
      </c>
    </row>
    <row r="23" s="1" customFormat="1" ht="23" customHeight="1" spans="1:19">
      <c r="A23" s="56"/>
      <c r="B23" s="12"/>
      <c r="C23" s="66"/>
      <c r="D23" s="13"/>
      <c r="E23" s="66"/>
      <c r="F23" s="13"/>
      <c r="G23" s="66"/>
      <c r="H23" s="13"/>
      <c r="I23" s="66"/>
      <c r="J23" s="13"/>
      <c r="K23" s="66"/>
      <c r="L23" s="13"/>
      <c r="M23" s="66"/>
      <c r="N23" s="13"/>
      <c r="O23" s="66"/>
      <c r="P23" s="24"/>
      <c r="Q23" s="29"/>
      <c r="R23" s="26"/>
      <c r="S23" s="1">
        <f t="shared" si="1"/>
        <v>0</v>
      </c>
    </row>
    <row r="24" s="1" customFormat="1" ht="23" customHeight="1" spans="1:19">
      <c r="A24" s="56"/>
      <c r="B24" s="12"/>
      <c r="C24" s="66"/>
      <c r="D24" s="13"/>
      <c r="E24" s="66"/>
      <c r="F24" s="13"/>
      <c r="G24" s="66"/>
      <c r="H24" s="13"/>
      <c r="I24" s="66"/>
      <c r="J24" s="13"/>
      <c r="K24" s="66"/>
      <c r="L24" s="13"/>
      <c r="M24" s="66"/>
      <c r="N24" s="13"/>
      <c r="O24" s="66"/>
      <c r="P24" s="24"/>
      <c r="Q24" s="29"/>
      <c r="R24" s="26"/>
      <c r="S24" s="1">
        <f t="shared" ref="S24:S33" si="2">SUM(B24,D24,F24,H24,J24,L24,N24,P24)</f>
        <v>0</v>
      </c>
    </row>
    <row r="25" s="1" customFormat="1" ht="21" customHeight="1" spans="1:18">
      <c r="A25" s="67" t="s">
        <v>91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="1" customFormat="1" ht="24" customHeight="1" spans="1:18">
      <c r="A26" s="53" t="s">
        <v>92</v>
      </c>
      <c r="B26" s="54" t="s">
        <v>30</v>
      </c>
      <c r="C26" s="54"/>
      <c r="D26" s="55">
        <v>10</v>
      </c>
      <c r="E26" s="55"/>
      <c r="F26" s="55">
        <v>9</v>
      </c>
      <c r="G26" s="55"/>
      <c r="H26" s="55">
        <v>8</v>
      </c>
      <c r="I26" s="55"/>
      <c r="J26" s="55">
        <v>7</v>
      </c>
      <c r="K26" s="55"/>
      <c r="L26" s="55">
        <v>6</v>
      </c>
      <c r="M26" s="55"/>
      <c r="N26" s="55">
        <v>5</v>
      </c>
      <c r="O26" s="55"/>
      <c r="P26" s="68">
        <v>0</v>
      </c>
      <c r="Q26" s="73" t="s">
        <v>93</v>
      </c>
      <c r="R26" s="74" t="s">
        <v>30</v>
      </c>
    </row>
    <row r="27" s="1" customFormat="1" ht="23" customHeight="1" spans="1:19">
      <c r="A27" s="65" t="s">
        <v>34</v>
      </c>
      <c r="B27" s="57">
        <v>19</v>
      </c>
      <c r="C27" s="58">
        <f>SUM(B27*10)</f>
        <v>190</v>
      </c>
      <c r="D27" s="59">
        <v>4</v>
      </c>
      <c r="E27" s="58">
        <f>D27*10</f>
        <v>40</v>
      </c>
      <c r="F27" s="59">
        <v>7</v>
      </c>
      <c r="G27" s="58">
        <f>F27*9</f>
        <v>63</v>
      </c>
      <c r="H27" s="59"/>
      <c r="I27" s="58">
        <f>H27*8</f>
        <v>0</v>
      </c>
      <c r="J27" s="59"/>
      <c r="K27" s="58">
        <f>J27*7</f>
        <v>0</v>
      </c>
      <c r="L27" s="59"/>
      <c r="M27" s="58">
        <f>L27*6</f>
        <v>0</v>
      </c>
      <c r="N27" s="59"/>
      <c r="O27" s="58">
        <f>N27*5</f>
        <v>0</v>
      </c>
      <c r="P27" s="69"/>
      <c r="Q27" s="75">
        <f>SUM(C27+E27+G27+I27+K27+M27+O27)</f>
        <v>293</v>
      </c>
      <c r="R27" s="76">
        <f>B27</f>
        <v>19</v>
      </c>
      <c r="S27" s="1">
        <f t="shared" ref="S27:S42" si="3">SUM(B27,D27,F27,H27,J27,L27,N27,P27)</f>
        <v>30</v>
      </c>
    </row>
    <row r="28" s="1" customFormat="1" ht="23" customHeight="1" spans="1:19">
      <c r="A28" s="65" t="s">
        <v>70</v>
      </c>
      <c r="B28" s="63">
        <v>15</v>
      </c>
      <c r="C28" s="61">
        <f>SUM(B28*10)</f>
        <v>150</v>
      </c>
      <c r="D28" s="62">
        <v>2</v>
      </c>
      <c r="E28" s="61">
        <f>D28*10</f>
        <v>20</v>
      </c>
      <c r="F28" s="62">
        <v>12</v>
      </c>
      <c r="G28" s="61">
        <f>F28*9</f>
        <v>108</v>
      </c>
      <c r="H28" s="62">
        <v>1</v>
      </c>
      <c r="I28" s="61">
        <f>H28*8</f>
        <v>8</v>
      </c>
      <c r="J28" s="62"/>
      <c r="K28" s="61">
        <f>J28*7</f>
        <v>0</v>
      </c>
      <c r="L28" s="62"/>
      <c r="M28" s="61">
        <f>L28*6</f>
        <v>0</v>
      </c>
      <c r="N28" s="62"/>
      <c r="O28" s="61">
        <f>N28*5</f>
        <v>0</v>
      </c>
      <c r="P28" s="71"/>
      <c r="Q28" s="80">
        <f>SUM(C28+E28+G28+I28+K28+M28+O28)</f>
        <v>286</v>
      </c>
      <c r="R28" s="77">
        <f>B28</f>
        <v>15</v>
      </c>
      <c r="S28" s="1">
        <f t="shared" si="3"/>
        <v>30</v>
      </c>
    </row>
    <row r="29" s="1" customFormat="1" ht="23" customHeight="1" spans="1:22">
      <c r="A29" s="65" t="s">
        <v>47</v>
      </c>
      <c r="B29" s="63">
        <v>11</v>
      </c>
      <c r="C29" s="61">
        <f>SUM(B29*10)</f>
        <v>110</v>
      </c>
      <c r="D29" s="62">
        <v>5</v>
      </c>
      <c r="E29" s="61">
        <f>D29*10</f>
        <v>50</v>
      </c>
      <c r="F29" s="62">
        <v>13</v>
      </c>
      <c r="G29" s="61">
        <f>F29*9</f>
        <v>117</v>
      </c>
      <c r="H29" s="62">
        <v>1</v>
      </c>
      <c r="I29" s="61">
        <f>H29*8</f>
        <v>8</v>
      </c>
      <c r="J29" s="62"/>
      <c r="K29" s="61">
        <f>J29*7</f>
        <v>0</v>
      </c>
      <c r="L29" s="62"/>
      <c r="M29" s="61">
        <f>L29*6</f>
        <v>0</v>
      </c>
      <c r="N29" s="62"/>
      <c r="O29" s="61">
        <f>N29*5</f>
        <v>0</v>
      </c>
      <c r="P29" s="71"/>
      <c r="Q29" s="80">
        <f>SUM(C29+E29+G29+I29+K29+M29+O29)</f>
        <v>285</v>
      </c>
      <c r="R29" s="77">
        <f>B29</f>
        <v>11</v>
      </c>
      <c r="S29" s="1">
        <f t="shared" si="3"/>
        <v>30</v>
      </c>
      <c r="V29" s="2"/>
    </row>
    <row r="30" s="1" customFormat="1" ht="23" customHeight="1" spans="1:19">
      <c r="A30" s="56" t="s">
        <v>39</v>
      </c>
      <c r="B30" s="60">
        <v>11</v>
      </c>
      <c r="C30" s="61">
        <f>SUM(B30*10)</f>
        <v>110</v>
      </c>
      <c r="D30" s="62">
        <v>5</v>
      </c>
      <c r="E30" s="61">
        <f>D30*10</f>
        <v>50</v>
      </c>
      <c r="F30" s="62">
        <v>11</v>
      </c>
      <c r="G30" s="61">
        <f>F30*9</f>
        <v>99</v>
      </c>
      <c r="H30" s="62">
        <v>3</v>
      </c>
      <c r="I30" s="61">
        <f>H30*8</f>
        <v>24</v>
      </c>
      <c r="J30" s="62"/>
      <c r="K30" s="61">
        <f>J30*7</f>
        <v>0</v>
      </c>
      <c r="L30" s="62"/>
      <c r="M30" s="61">
        <f>L30*6</f>
        <v>0</v>
      </c>
      <c r="N30" s="62"/>
      <c r="O30" s="61">
        <f>N30*5</f>
        <v>0</v>
      </c>
      <c r="P30" s="70"/>
      <c r="Q30" s="79">
        <f>SUM(C30+E30+G30+I30+K30+M30+O30)</f>
        <v>283</v>
      </c>
      <c r="R30" s="77">
        <f>B30</f>
        <v>11</v>
      </c>
      <c r="S30" s="1">
        <f t="shared" si="3"/>
        <v>30</v>
      </c>
    </row>
    <row r="31" s="1" customFormat="1" ht="23" customHeight="1" spans="1:19">
      <c r="A31" s="56" t="s">
        <v>24</v>
      </c>
      <c r="B31" s="60">
        <v>10</v>
      </c>
      <c r="C31" s="61">
        <f>SUM(B31*10)</f>
        <v>100</v>
      </c>
      <c r="D31" s="62">
        <v>6</v>
      </c>
      <c r="E31" s="61">
        <f>D31*10</f>
        <v>60</v>
      </c>
      <c r="F31" s="62">
        <v>11</v>
      </c>
      <c r="G31" s="61">
        <f>F31*9</f>
        <v>99</v>
      </c>
      <c r="H31" s="62">
        <v>3</v>
      </c>
      <c r="I31" s="61">
        <f>H31*8</f>
        <v>24</v>
      </c>
      <c r="J31" s="62"/>
      <c r="K31" s="61">
        <f>J31*7</f>
        <v>0</v>
      </c>
      <c r="L31" s="62"/>
      <c r="M31" s="61">
        <f>L31*6</f>
        <v>0</v>
      </c>
      <c r="N31" s="62"/>
      <c r="O31" s="61">
        <f>N31*5</f>
        <v>0</v>
      </c>
      <c r="P31" s="70"/>
      <c r="Q31" s="79">
        <f>SUM(C31+E31+G31+I31+K31+M31+O31)</f>
        <v>283</v>
      </c>
      <c r="R31" s="77">
        <f>B31</f>
        <v>10</v>
      </c>
      <c r="S31" s="1">
        <f t="shared" si="3"/>
        <v>30</v>
      </c>
    </row>
    <row r="32" s="1" customFormat="1" ht="23" customHeight="1" spans="1:19">
      <c r="A32" s="56" t="s">
        <v>44</v>
      </c>
      <c r="B32" s="63">
        <v>13</v>
      </c>
      <c r="C32" s="61">
        <f>SUM(B32*10)</f>
        <v>130</v>
      </c>
      <c r="D32" s="62">
        <v>3</v>
      </c>
      <c r="E32" s="61">
        <f>D32*10</f>
        <v>30</v>
      </c>
      <c r="F32" s="62">
        <v>12</v>
      </c>
      <c r="G32" s="61">
        <f>F32*9</f>
        <v>108</v>
      </c>
      <c r="H32" s="62"/>
      <c r="I32" s="61">
        <f>H32*8</f>
        <v>0</v>
      </c>
      <c r="J32" s="62">
        <v>2</v>
      </c>
      <c r="K32" s="61">
        <f>J32*7</f>
        <v>14</v>
      </c>
      <c r="L32" s="62"/>
      <c r="M32" s="61">
        <f>L32*6</f>
        <v>0</v>
      </c>
      <c r="N32" s="62"/>
      <c r="O32" s="61">
        <f>N32*5</f>
        <v>0</v>
      </c>
      <c r="P32" s="71"/>
      <c r="Q32" s="79">
        <f>SUM(C32+E32+G32+I32+K32+M32+O32)</f>
        <v>282</v>
      </c>
      <c r="R32" s="77">
        <f>B32</f>
        <v>13</v>
      </c>
      <c r="S32" s="1">
        <f t="shared" si="3"/>
        <v>30</v>
      </c>
    </row>
    <row r="33" s="1" customFormat="1" ht="23" customHeight="1" spans="1:19">
      <c r="A33" s="65" t="s">
        <v>56</v>
      </c>
      <c r="B33" s="63">
        <v>10</v>
      </c>
      <c r="C33" s="61">
        <f>SUM(B33*10)</f>
        <v>100</v>
      </c>
      <c r="D33" s="62">
        <v>5</v>
      </c>
      <c r="E33" s="61">
        <f>D33*10</f>
        <v>50</v>
      </c>
      <c r="F33" s="62">
        <v>10</v>
      </c>
      <c r="G33" s="61">
        <f>F33*9</f>
        <v>90</v>
      </c>
      <c r="H33" s="62">
        <v>5</v>
      </c>
      <c r="I33" s="61">
        <f>H33*8</f>
        <v>40</v>
      </c>
      <c r="J33" s="62"/>
      <c r="K33" s="61">
        <f>J33*7</f>
        <v>0</v>
      </c>
      <c r="L33" s="62"/>
      <c r="M33" s="61">
        <f>L33*6</f>
        <v>0</v>
      </c>
      <c r="N33" s="62"/>
      <c r="O33" s="61">
        <f>N33*5</f>
        <v>0</v>
      </c>
      <c r="P33" s="71"/>
      <c r="Q33" s="79">
        <f>SUM(C33+E33+G33+I33+K33+M33+O33)</f>
        <v>280</v>
      </c>
      <c r="R33" s="77">
        <f>B33</f>
        <v>10</v>
      </c>
      <c r="S33" s="1">
        <f t="shared" si="3"/>
        <v>30</v>
      </c>
    </row>
    <row r="34" s="1" customFormat="1" ht="23" customHeight="1" spans="1:19">
      <c r="A34" s="56" t="s">
        <v>59</v>
      </c>
      <c r="B34" s="60">
        <v>8</v>
      </c>
      <c r="C34" s="61">
        <f>SUM(B34*10)</f>
        <v>80</v>
      </c>
      <c r="D34" s="62">
        <v>5</v>
      </c>
      <c r="E34" s="61">
        <f>D34*10</f>
        <v>50</v>
      </c>
      <c r="F34" s="62">
        <v>14</v>
      </c>
      <c r="G34" s="61">
        <f>F34*9</f>
        <v>126</v>
      </c>
      <c r="H34" s="62">
        <v>3</v>
      </c>
      <c r="I34" s="61">
        <f>H34*8</f>
        <v>24</v>
      </c>
      <c r="J34" s="62"/>
      <c r="K34" s="61">
        <f>J34*7</f>
        <v>0</v>
      </c>
      <c r="L34" s="62"/>
      <c r="M34" s="61">
        <f>L34*6</f>
        <v>0</v>
      </c>
      <c r="N34" s="62"/>
      <c r="O34" s="61">
        <f>N34*5</f>
        <v>0</v>
      </c>
      <c r="P34" s="70"/>
      <c r="Q34" s="78">
        <f>SUM(C34+E34+G34+I34+K34+M34+O34)</f>
        <v>280</v>
      </c>
      <c r="R34" s="77">
        <f>B34</f>
        <v>8</v>
      </c>
      <c r="S34" s="1">
        <f t="shared" si="3"/>
        <v>30</v>
      </c>
    </row>
    <row r="35" s="1" customFormat="1" ht="23" customHeight="1" spans="1:19">
      <c r="A35" s="65" t="s">
        <v>53</v>
      </c>
      <c r="B35" s="63">
        <v>11</v>
      </c>
      <c r="C35" s="61">
        <f>SUM(B35*10)</f>
        <v>110</v>
      </c>
      <c r="D35" s="62">
        <v>4</v>
      </c>
      <c r="E35" s="61">
        <f>D35*10</f>
        <v>40</v>
      </c>
      <c r="F35" s="62">
        <v>11</v>
      </c>
      <c r="G35" s="61">
        <f>F35*9</f>
        <v>99</v>
      </c>
      <c r="H35" s="62">
        <v>2</v>
      </c>
      <c r="I35" s="61">
        <f>H35*8</f>
        <v>16</v>
      </c>
      <c r="J35" s="62">
        <v>2</v>
      </c>
      <c r="K35" s="61">
        <f>J35*7</f>
        <v>14</v>
      </c>
      <c r="L35" s="62"/>
      <c r="M35" s="61">
        <f>L35*6</f>
        <v>0</v>
      </c>
      <c r="N35" s="62"/>
      <c r="O35" s="61">
        <f>N35*5</f>
        <v>0</v>
      </c>
      <c r="P35" s="71"/>
      <c r="Q35" s="78">
        <f>SUM(C35+E35+G35+I35+K35+M35+O35)</f>
        <v>279</v>
      </c>
      <c r="R35" s="77">
        <f>B35</f>
        <v>11</v>
      </c>
      <c r="S35" s="1">
        <f t="shared" si="3"/>
        <v>30</v>
      </c>
    </row>
    <row r="36" s="1" customFormat="1" ht="23" customHeight="1" spans="1:19">
      <c r="A36" s="56" t="s">
        <v>62</v>
      </c>
      <c r="B36" s="63">
        <v>6</v>
      </c>
      <c r="C36" s="61">
        <f>SUM(B36*10)</f>
        <v>60</v>
      </c>
      <c r="D36" s="62">
        <v>2</v>
      </c>
      <c r="E36" s="61">
        <f>D36*10</f>
        <v>20</v>
      </c>
      <c r="F36" s="62">
        <v>12</v>
      </c>
      <c r="G36" s="61">
        <f>F36*9</f>
        <v>108</v>
      </c>
      <c r="H36" s="62">
        <v>5</v>
      </c>
      <c r="I36" s="61">
        <f>H36*8</f>
        <v>40</v>
      </c>
      <c r="J36" s="62">
        <v>4</v>
      </c>
      <c r="K36" s="61">
        <f>J36*7</f>
        <v>28</v>
      </c>
      <c r="L36" s="62"/>
      <c r="M36" s="61">
        <f>L36*6</f>
        <v>0</v>
      </c>
      <c r="N36" s="62"/>
      <c r="O36" s="61">
        <f>N36*5</f>
        <v>0</v>
      </c>
      <c r="P36" s="71">
        <v>1</v>
      </c>
      <c r="Q36" s="78">
        <f>SUM(C36+E36+G36+I36+K36+M36+O36)</f>
        <v>256</v>
      </c>
      <c r="R36" s="77">
        <f>B36</f>
        <v>6</v>
      </c>
      <c r="S36" s="1">
        <f t="shared" si="3"/>
        <v>30</v>
      </c>
    </row>
    <row r="37" s="1" customFormat="1" ht="23" customHeight="1" spans="1:19">
      <c r="A37" s="56"/>
      <c r="B37" s="12"/>
      <c r="C37" s="66"/>
      <c r="D37" s="13"/>
      <c r="E37" s="66"/>
      <c r="F37" s="13"/>
      <c r="G37" s="66"/>
      <c r="H37" s="13"/>
      <c r="I37" s="66"/>
      <c r="J37" s="13"/>
      <c r="K37" s="66"/>
      <c r="L37" s="13"/>
      <c r="M37" s="66"/>
      <c r="N37" s="13"/>
      <c r="O37" s="66"/>
      <c r="P37" s="24"/>
      <c r="Q37" s="29"/>
      <c r="R37" s="26"/>
      <c r="S37" s="1">
        <f t="shared" si="3"/>
        <v>0</v>
      </c>
    </row>
    <row r="38" s="1" customFormat="1" ht="23" customHeight="1" spans="1:19">
      <c r="A38" s="56"/>
      <c r="B38" s="12"/>
      <c r="C38" s="66"/>
      <c r="D38" s="13"/>
      <c r="E38" s="66"/>
      <c r="F38" s="13"/>
      <c r="G38" s="66"/>
      <c r="H38" s="13"/>
      <c r="I38" s="66"/>
      <c r="J38" s="13"/>
      <c r="K38" s="66"/>
      <c r="L38" s="13"/>
      <c r="M38" s="66"/>
      <c r="N38" s="13"/>
      <c r="O38" s="66"/>
      <c r="P38" s="24"/>
      <c r="Q38" s="29"/>
      <c r="R38" s="26"/>
      <c r="S38" s="1">
        <f t="shared" si="3"/>
        <v>0</v>
      </c>
    </row>
    <row r="39" s="1" customFormat="1" ht="23" customHeight="1" spans="1:19">
      <c r="A39" s="56"/>
      <c r="B39" s="12"/>
      <c r="C39" s="66"/>
      <c r="D39" s="13"/>
      <c r="E39" s="66"/>
      <c r="F39" s="13"/>
      <c r="G39" s="66"/>
      <c r="H39" s="13"/>
      <c r="I39" s="66"/>
      <c r="J39" s="13"/>
      <c r="K39" s="66"/>
      <c r="L39" s="13"/>
      <c r="M39" s="66"/>
      <c r="N39" s="13"/>
      <c r="O39" s="66"/>
      <c r="P39" s="24"/>
      <c r="Q39" s="29"/>
      <c r="R39" s="26"/>
      <c r="S39" s="1">
        <f t="shared" si="3"/>
        <v>0</v>
      </c>
    </row>
    <row r="40" s="1" customFormat="1" ht="23" customHeight="1" spans="1:19">
      <c r="A40" s="56"/>
      <c r="B40" s="12"/>
      <c r="C40" s="66"/>
      <c r="D40" s="13"/>
      <c r="E40" s="66"/>
      <c r="F40" s="13"/>
      <c r="G40" s="66"/>
      <c r="H40" s="13"/>
      <c r="I40" s="66"/>
      <c r="J40" s="13"/>
      <c r="K40" s="66"/>
      <c r="L40" s="13"/>
      <c r="M40" s="66"/>
      <c r="N40" s="13"/>
      <c r="O40" s="66"/>
      <c r="P40" s="24"/>
      <c r="Q40" s="29"/>
      <c r="R40" s="26"/>
      <c r="S40" s="1">
        <f t="shared" si="3"/>
        <v>0</v>
      </c>
    </row>
    <row r="41" s="1" customFormat="1" ht="23" customHeight="1" spans="1:19">
      <c r="A41" s="56"/>
      <c r="B41" s="12"/>
      <c r="C41" s="66"/>
      <c r="D41" s="13"/>
      <c r="E41" s="66"/>
      <c r="F41" s="13"/>
      <c r="G41" s="66"/>
      <c r="H41" s="13"/>
      <c r="I41" s="66"/>
      <c r="J41" s="13"/>
      <c r="K41" s="66"/>
      <c r="L41" s="13"/>
      <c r="M41" s="66"/>
      <c r="N41" s="13"/>
      <c r="O41" s="66"/>
      <c r="P41" s="24"/>
      <c r="Q41" s="29"/>
      <c r="R41" s="26"/>
      <c r="S41" s="1">
        <f t="shared" si="3"/>
        <v>0</v>
      </c>
    </row>
    <row r="42" s="1" customFormat="1" ht="23" customHeight="1" spans="1:18">
      <c r="A42" s="56"/>
      <c r="B42" s="12"/>
      <c r="C42" s="66"/>
      <c r="D42" s="13"/>
      <c r="E42" s="66"/>
      <c r="F42" s="13"/>
      <c r="G42" s="66"/>
      <c r="H42" s="13"/>
      <c r="I42" s="66"/>
      <c r="J42" s="13"/>
      <c r="K42" s="66"/>
      <c r="L42" s="13"/>
      <c r="M42" s="66"/>
      <c r="N42" s="13"/>
      <c r="O42" s="66"/>
      <c r="P42" s="24"/>
      <c r="Q42" s="29"/>
      <c r="R42" s="26"/>
    </row>
    <row r="43" s="1" customFormat="1" ht="23" customHeight="1" spans="1:18">
      <c r="A43" s="56"/>
      <c r="B43" s="12"/>
      <c r="C43" s="66"/>
      <c r="D43" s="13"/>
      <c r="E43" s="66"/>
      <c r="F43" s="13"/>
      <c r="G43" s="66"/>
      <c r="H43" s="13"/>
      <c r="I43" s="66"/>
      <c r="J43" s="13"/>
      <c r="K43" s="66"/>
      <c r="L43" s="13"/>
      <c r="M43" s="66"/>
      <c r="N43" s="13"/>
      <c r="O43" s="66"/>
      <c r="P43" s="24"/>
      <c r="Q43" s="29"/>
      <c r="R43" s="26"/>
    </row>
    <row r="44" s="1" customFormat="1" ht="23" customHeight="1" spans="1:18">
      <c r="A44" s="56"/>
      <c r="B44" s="12"/>
      <c r="C44" s="66"/>
      <c r="D44" s="13"/>
      <c r="E44" s="66"/>
      <c r="F44" s="13"/>
      <c r="G44" s="66"/>
      <c r="H44" s="13"/>
      <c r="I44" s="66"/>
      <c r="J44" s="13"/>
      <c r="K44" s="66"/>
      <c r="L44" s="13"/>
      <c r="M44" s="66"/>
      <c r="N44" s="13"/>
      <c r="O44" s="66"/>
      <c r="P44" s="24"/>
      <c r="Q44" s="29"/>
      <c r="R44" s="26"/>
    </row>
    <row r="45" s="1" customFormat="1" ht="23" customHeight="1" spans="1:18">
      <c r="A45" s="56"/>
      <c r="B45" s="12"/>
      <c r="C45" s="66"/>
      <c r="D45" s="13"/>
      <c r="E45" s="66"/>
      <c r="F45" s="13"/>
      <c r="G45" s="66"/>
      <c r="H45" s="13"/>
      <c r="I45" s="66"/>
      <c r="J45" s="13"/>
      <c r="K45" s="66"/>
      <c r="L45" s="13"/>
      <c r="M45" s="66"/>
      <c r="N45" s="13"/>
      <c r="O45" s="66"/>
      <c r="P45" s="24"/>
      <c r="Q45" s="29"/>
      <c r="R45" s="26"/>
    </row>
    <row r="46" s="1" customFormat="1" ht="23" customHeight="1" spans="1:19">
      <c r="A46" s="56"/>
      <c r="B46" s="12"/>
      <c r="C46" s="66"/>
      <c r="D46" s="13"/>
      <c r="E46" s="66"/>
      <c r="F46" s="13"/>
      <c r="G46" s="66"/>
      <c r="H46" s="13"/>
      <c r="I46" s="66"/>
      <c r="J46" s="13"/>
      <c r="K46" s="66"/>
      <c r="L46" s="13"/>
      <c r="M46" s="66"/>
      <c r="N46" s="13"/>
      <c r="O46" s="66"/>
      <c r="P46" s="24"/>
      <c r="Q46" s="29"/>
      <c r="R46" s="26"/>
      <c r="S46" s="1">
        <f>SUM(B46,D46,F46,H46,J46,L46,N46,P46)</f>
        <v>0</v>
      </c>
    </row>
    <row r="47" s="1" customFormat="1" ht="23" customHeight="1" spans="1:19">
      <c r="A47" s="56"/>
      <c r="B47" s="12"/>
      <c r="C47" s="66"/>
      <c r="D47" s="13"/>
      <c r="E47" s="66"/>
      <c r="F47" s="13"/>
      <c r="G47" s="66"/>
      <c r="H47" s="13"/>
      <c r="I47" s="66"/>
      <c r="J47" s="13"/>
      <c r="K47" s="66"/>
      <c r="L47" s="13"/>
      <c r="M47" s="66"/>
      <c r="N47" s="13"/>
      <c r="O47" s="66"/>
      <c r="P47" s="24"/>
      <c r="Q47" s="29"/>
      <c r="R47" s="26"/>
      <c r="S47" s="1">
        <f>SUM(B47,D47,F47,H47,J47,L47,N47,P47)</f>
        <v>0</v>
      </c>
    </row>
    <row r="48" s="1" customFormat="1" ht="23" customHeight="1" spans="1:19">
      <c r="A48" s="56"/>
      <c r="B48" s="12"/>
      <c r="C48" s="66"/>
      <c r="D48" s="13"/>
      <c r="E48" s="66"/>
      <c r="F48" s="13"/>
      <c r="G48" s="66"/>
      <c r="H48" s="13"/>
      <c r="I48" s="66"/>
      <c r="J48" s="13"/>
      <c r="K48" s="66"/>
      <c r="L48" s="13"/>
      <c r="M48" s="66"/>
      <c r="N48" s="13"/>
      <c r="O48" s="66"/>
      <c r="P48" s="24"/>
      <c r="Q48" s="29"/>
      <c r="R48" s="26"/>
      <c r="S48" s="1">
        <f>SUM(B48,D48,F48,H48,J48,L48,N48,P48)</f>
        <v>0</v>
      </c>
    </row>
    <row r="49" s="1" customFormat="1" ht="23" customHeight="1" spans="1:18">
      <c r="A49" s="56"/>
      <c r="B49" s="12"/>
      <c r="C49" s="66"/>
      <c r="D49" s="13"/>
      <c r="E49" s="66"/>
      <c r="F49" s="13"/>
      <c r="G49" s="66"/>
      <c r="H49" s="13"/>
      <c r="I49" s="66"/>
      <c r="J49" s="13"/>
      <c r="K49" s="66"/>
      <c r="L49" s="13"/>
      <c r="M49" s="66"/>
      <c r="N49" s="13"/>
      <c r="O49" s="66"/>
      <c r="P49" s="24"/>
      <c r="Q49" s="29"/>
      <c r="R49" s="26"/>
    </row>
    <row r="50" s="1" customFormat="1" ht="23" customHeight="1" spans="1:18">
      <c r="A50" s="56"/>
      <c r="B50" s="12"/>
      <c r="C50" s="66"/>
      <c r="D50" s="13"/>
      <c r="E50" s="66"/>
      <c r="F50" s="13"/>
      <c r="G50" s="66"/>
      <c r="H50" s="13"/>
      <c r="I50" s="66"/>
      <c r="J50" s="13"/>
      <c r="K50" s="66"/>
      <c r="L50" s="13"/>
      <c r="M50" s="66"/>
      <c r="N50" s="13"/>
      <c r="O50" s="66"/>
      <c r="P50" s="24"/>
      <c r="Q50" s="29"/>
      <c r="R50" s="26"/>
    </row>
    <row r="51" s="1" customFormat="1" ht="23" customHeight="1" spans="1:18">
      <c r="A51" s="56"/>
      <c r="B51" s="12"/>
      <c r="C51" s="66"/>
      <c r="D51" s="13"/>
      <c r="E51" s="66"/>
      <c r="F51" s="13"/>
      <c r="G51" s="66"/>
      <c r="H51" s="13"/>
      <c r="I51" s="66"/>
      <c r="J51" s="13"/>
      <c r="K51" s="66"/>
      <c r="L51" s="13"/>
      <c r="M51" s="66"/>
      <c r="N51" s="13"/>
      <c r="O51" s="66"/>
      <c r="P51" s="24"/>
      <c r="Q51" s="29"/>
      <c r="R51" s="26"/>
    </row>
    <row r="52" s="1" customFormat="1" ht="23" customHeight="1" spans="1:19">
      <c r="A52" s="56"/>
      <c r="B52" s="12"/>
      <c r="C52" s="66"/>
      <c r="D52" s="13"/>
      <c r="E52" s="66"/>
      <c r="F52" s="13"/>
      <c r="G52" s="66"/>
      <c r="H52" s="13"/>
      <c r="I52" s="66"/>
      <c r="J52" s="13"/>
      <c r="K52" s="66"/>
      <c r="L52" s="13"/>
      <c r="M52" s="66"/>
      <c r="N52" s="13"/>
      <c r="O52" s="66"/>
      <c r="P52" s="24"/>
      <c r="Q52" s="29"/>
      <c r="R52" s="26"/>
      <c r="S52" s="1">
        <f>SUM(B52,D52,F52,H52,J52,L52,N52,P52)</f>
        <v>0</v>
      </c>
    </row>
  </sheetData>
  <sheetProtection selectLockedCells="1" selectUnlockedCells="1"/>
  <sortState ref="A3:R22">
    <sortCondition ref="Q3:Q22" descending="1"/>
    <sortCondition ref="R3:R22" descending="1"/>
  </sortState>
  <mergeCells count="16">
    <mergeCell ref="A1:R1"/>
    <mergeCell ref="B2:C2"/>
    <mergeCell ref="D2:E2"/>
    <mergeCell ref="F2:G2"/>
    <mergeCell ref="H2:I2"/>
    <mergeCell ref="J2:K2"/>
    <mergeCell ref="L2:M2"/>
    <mergeCell ref="N2:O2"/>
    <mergeCell ref="A25:R25"/>
    <mergeCell ref="B26:C26"/>
    <mergeCell ref="D26:E26"/>
    <mergeCell ref="F26:G26"/>
    <mergeCell ref="H26:I26"/>
    <mergeCell ref="J26:K26"/>
    <mergeCell ref="L26:M26"/>
    <mergeCell ref="N26:O26"/>
  </mergeCells>
  <printOptions horizontalCentered="1"/>
  <pageMargins left="0.2" right="0.2" top="0.2" bottom="0.16" header="0.51" footer="0.51"/>
  <pageSetup paperSize="9" scale="87" orientation="portrait" horizontalDpi="300" verticalDpi="300"/>
  <headerFooter alignWithMargins="0" scaleWithDoc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100" workbookViewId="0">
      <selection activeCell="M9" sqref="M9"/>
    </sheetView>
  </sheetViews>
  <sheetFormatPr defaultColWidth="9.14285714285714" defaultRowHeight="15"/>
  <cols>
    <col min="1" max="1" width="20.1428571428571"/>
    <col min="2" max="2" width="16.2857142857143"/>
    <col min="3" max="9" width="7.85714285714286" customWidth="1"/>
  </cols>
  <sheetData>
    <row r="1" spans="4:9">
      <c r="D1" s="33" t="s">
        <v>94</v>
      </c>
      <c r="E1" s="33"/>
      <c r="F1" s="33" t="s">
        <v>95</v>
      </c>
      <c r="G1" s="33"/>
      <c r="H1" s="33" t="s">
        <v>96</v>
      </c>
      <c r="I1" s="33"/>
    </row>
    <row r="2" spans="1:13">
      <c r="A2" s="34" t="s">
        <v>34</v>
      </c>
      <c r="B2" s="35" t="s">
        <v>35</v>
      </c>
      <c r="C2" s="36" t="s">
        <v>36</v>
      </c>
      <c r="D2" s="35">
        <v>293</v>
      </c>
      <c r="E2" s="35">
        <v>19</v>
      </c>
      <c r="F2" s="37">
        <v>293</v>
      </c>
      <c r="G2" s="37">
        <v>19</v>
      </c>
      <c r="H2" s="37">
        <f t="shared" ref="H2:H12" si="0">D2+F2</f>
        <v>586</v>
      </c>
      <c r="I2" s="37">
        <f t="shared" ref="I2:I12" si="1">E2+G2</f>
        <v>38</v>
      </c>
      <c r="K2" s="46"/>
      <c r="L2" s="47"/>
      <c r="M2" s="48"/>
    </row>
    <row r="3" spans="1:13">
      <c r="A3" s="34" t="s">
        <v>39</v>
      </c>
      <c r="B3" s="38" t="s">
        <v>5</v>
      </c>
      <c r="C3" s="38" t="s">
        <v>40</v>
      </c>
      <c r="D3" s="38">
        <v>288</v>
      </c>
      <c r="E3" s="38">
        <v>11</v>
      </c>
      <c r="F3" s="38">
        <v>283</v>
      </c>
      <c r="G3" s="38">
        <v>11</v>
      </c>
      <c r="H3" s="37">
        <f t="shared" si="0"/>
        <v>571</v>
      </c>
      <c r="I3" s="37">
        <f t="shared" si="1"/>
        <v>22</v>
      </c>
      <c r="K3" s="46"/>
      <c r="L3" s="47"/>
      <c r="M3" s="48"/>
    </row>
    <row r="4" spans="1:13">
      <c r="A4" s="34" t="s">
        <v>24</v>
      </c>
      <c r="B4" s="35" t="s">
        <v>5</v>
      </c>
      <c r="C4" s="36" t="s">
        <v>42</v>
      </c>
      <c r="D4" s="35">
        <v>286</v>
      </c>
      <c r="E4" s="35">
        <v>16</v>
      </c>
      <c r="F4" s="37">
        <v>283</v>
      </c>
      <c r="G4" s="37">
        <v>10</v>
      </c>
      <c r="H4" s="37">
        <f t="shared" si="0"/>
        <v>569</v>
      </c>
      <c r="I4" s="37">
        <f t="shared" si="1"/>
        <v>26</v>
      </c>
      <c r="K4" s="46"/>
      <c r="L4" s="47"/>
      <c r="M4" s="48"/>
    </row>
    <row r="5" spans="1:13">
      <c r="A5" s="34" t="s">
        <v>47</v>
      </c>
      <c r="B5" s="35" t="s">
        <v>5</v>
      </c>
      <c r="C5" s="36" t="s">
        <v>48</v>
      </c>
      <c r="D5" s="38">
        <v>284</v>
      </c>
      <c r="E5" s="38">
        <v>10</v>
      </c>
      <c r="F5" s="38">
        <v>285</v>
      </c>
      <c r="G5" s="38">
        <v>11</v>
      </c>
      <c r="H5" s="37">
        <f>D5+F5</f>
        <v>569</v>
      </c>
      <c r="I5" s="37">
        <f>E5+G5</f>
        <v>21</v>
      </c>
      <c r="K5" s="46"/>
      <c r="L5" s="47"/>
      <c r="M5" s="48"/>
    </row>
    <row r="6" spans="1:12">
      <c r="A6" s="39" t="s">
        <v>44</v>
      </c>
      <c r="B6" s="35" t="s">
        <v>5</v>
      </c>
      <c r="C6" s="36" t="s">
        <v>45</v>
      </c>
      <c r="D6" s="35">
        <v>285</v>
      </c>
      <c r="E6" s="35">
        <v>15</v>
      </c>
      <c r="F6" s="37">
        <v>282</v>
      </c>
      <c r="G6" s="37">
        <v>13</v>
      </c>
      <c r="H6" s="37">
        <f>D6+F6</f>
        <v>567</v>
      </c>
      <c r="I6" s="37">
        <f>E6+G6</f>
        <v>28</v>
      </c>
      <c r="K6" s="49"/>
      <c r="L6" s="50"/>
    </row>
    <row r="7" spans="1:9">
      <c r="A7" s="39" t="s">
        <v>56</v>
      </c>
      <c r="B7" s="35" t="s">
        <v>5</v>
      </c>
      <c r="C7" s="36" t="s">
        <v>57</v>
      </c>
      <c r="D7" s="35">
        <v>280</v>
      </c>
      <c r="E7" s="35">
        <v>12</v>
      </c>
      <c r="F7" s="37">
        <v>280</v>
      </c>
      <c r="G7" s="37">
        <v>10</v>
      </c>
      <c r="H7" s="37">
        <f>D7+F7</f>
        <v>560</v>
      </c>
      <c r="I7" s="37">
        <f>E7+G7</f>
        <v>22</v>
      </c>
    </row>
    <row r="8" spans="1:13">
      <c r="A8" s="34" t="s">
        <v>53</v>
      </c>
      <c r="B8" s="35" t="s">
        <v>5</v>
      </c>
      <c r="C8" s="36" t="s">
        <v>54</v>
      </c>
      <c r="D8" s="38">
        <v>280</v>
      </c>
      <c r="E8" s="38">
        <v>13</v>
      </c>
      <c r="F8" s="38">
        <v>279</v>
      </c>
      <c r="G8" s="38">
        <v>11</v>
      </c>
      <c r="H8" s="37">
        <f t="shared" si="0"/>
        <v>559</v>
      </c>
      <c r="I8" s="37">
        <f t="shared" si="1"/>
        <v>24</v>
      </c>
      <c r="K8" s="48"/>
      <c r="L8" s="48"/>
      <c r="M8" s="48"/>
    </row>
    <row r="9" spans="1:9">
      <c r="A9" s="34" t="s">
        <v>59</v>
      </c>
      <c r="B9" s="35" t="s">
        <v>5</v>
      </c>
      <c r="C9" s="36" t="s">
        <v>60</v>
      </c>
      <c r="D9" s="35">
        <v>278</v>
      </c>
      <c r="E9" s="35">
        <v>6</v>
      </c>
      <c r="F9" s="37">
        <v>280</v>
      </c>
      <c r="G9" s="40">
        <v>8</v>
      </c>
      <c r="H9" s="37">
        <f>D9+F9</f>
        <v>558</v>
      </c>
      <c r="I9" s="37">
        <f>E9+G9</f>
        <v>14</v>
      </c>
    </row>
    <row r="10" spans="1:9">
      <c r="A10" s="34" t="s">
        <v>70</v>
      </c>
      <c r="B10" s="38" t="s">
        <v>5</v>
      </c>
      <c r="C10" s="38" t="s">
        <v>71</v>
      </c>
      <c r="D10" s="38">
        <v>268</v>
      </c>
      <c r="E10" s="38">
        <v>7</v>
      </c>
      <c r="F10" s="38">
        <v>286</v>
      </c>
      <c r="G10" s="38">
        <v>15</v>
      </c>
      <c r="H10" s="37">
        <f>D10+F10</f>
        <v>554</v>
      </c>
      <c r="I10" s="37">
        <f>E10+G10</f>
        <v>22</v>
      </c>
    </row>
    <row r="11" spans="1:9">
      <c r="A11" s="39" t="s">
        <v>62</v>
      </c>
      <c r="B11" s="35" t="s">
        <v>5</v>
      </c>
      <c r="C11" s="36" t="s">
        <v>63</v>
      </c>
      <c r="D11" s="35">
        <v>275</v>
      </c>
      <c r="E11" s="35">
        <v>10</v>
      </c>
      <c r="F11" s="37">
        <v>256</v>
      </c>
      <c r="G11" s="40">
        <v>6</v>
      </c>
      <c r="H11" s="37">
        <f t="shared" si="0"/>
        <v>531</v>
      </c>
      <c r="I11" s="37">
        <f t="shared" si="1"/>
        <v>16</v>
      </c>
    </row>
    <row r="12" spans="1:9">
      <c r="A12" s="39"/>
      <c r="B12" s="35"/>
      <c r="C12" s="36"/>
      <c r="D12" s="35"/>
      <c r="E12" s="35"/>
      <c r="F12" s="37"/>
      <c r="G12" s="37"/>
      <c r="H12" s="37">
        <f t="shared" si="0"/>
        <v>0</v>
      </c>
      <c r="I12" s="37">
        <f t="shared" si="1"/>
        <v>0</v>
      </c>
    </row>
    <row r="13" spans="1:9">
      <c r="A13" s="41"/>
      <c r="B13" s="35"/>
      <c r="C13" s="38"/>
      <c r="D13" s="38"/>
      <c r="E13" s="38"/>
      <c r="F13" s="38"/>
      <c r="G13" s="38"/>
      <c r="H13" s="37">
        <f t="shared" ref="H10:H20" si="2">D13+F13</f>
        <v>0</v>
      </c>
      <c r="I13" s="37">
        <f t="shared" ref="I10:I20" si="3">E13+G13</f>
        <v>0</v>
      </c>
    </row>
    <row r="14" spans="1:9">
      <c r="A14" s="34"/>
      <c r="B14" s="38"/>
      <c r="C14" s="38"/>
      <c r="D14" s="38"/>
      <c r="E14" s="38"/>
      <c r="F14" s="38"/>
      <c r="G14" s="38"/>
      <c r="H14" s="37">
        <f t="shared" si="2"/>
        <v>0</v>
      </c>
      <c r="I14" s="37">
        <f t="shared" si="3"/>
        <v>0</v>
      </c>
    </row>
    <row r="15" spans="1:9">
      <c r="A15" s="34"/>
      <c r="B15" s="35"/>
      <c r="C15" s="36"/>
      <c r="D15" s="35"/>
      <c r="E15" s="35"/>
      <c r="F15" s="38"/>
      <c r="G15" s="40"/>
      <c r="H15" s="37">
        <f t="shared" si="2"/>
        <v>0</v>
      </c>
      <c r="I15" s="37">
        <f t="shared" si="3"/>
        <v>0</v>
      </c>
    </row>
    <row r="16" spans="1:9">
      <c r="A16" s="42"/>
      <c r="B16" s="43"/>
      <c r="C16" s="43"/>
      <c r="D16" s="44"/>
      <c r="E16" s="44"/>
      <c r="F16" s="45"/>
      <c r="G16" s="45"/>
      <c r="H16" s="37">
        <f t="shared" si="2"/>
        <v>0</v>
      </c>
      <c r="I16" s="37">
        <f t="shared" si="3"/>
        <v>0</v>
      </c>
    </row>
    <row r="17" spans="1:9">
      <c r="A17" s="42"/>
      <c r="B17" s="43"/>
      <c r="C17" s="43"/>
      <c r="D17" s="44"/>
      <c r="E17" s="44"/>
      <c r="F17" s="45"/>
      <c r="G17" s="45"/>
      <c r="H17" s="37">
        <f t="shared" si="2"/>
        <v>0</v>
      </c>
      <c r="I17" s="37">
        <f t="shared" si="3"/>
        <v>0</v>
      </c>
    </row>
    <row r="18" spans="1:9">
      <c r="A18" s="42"/>
      <c r="B18" s="43"/>
      <c r="C18" s="43"/>
      <c r="D18" s="44"/>
      <c r="E18" s="44"/>
      <c r="F18" s="45"/>
      <c r="G18" s="45"/>
      <c r="H18" s="37">
        <f t="shared" si="2"/>
        <v>0</v>
      </c>
      <c r="I18" s="37">
        <f t="shared" si="3"/>
        <v>0</v>
      </c>
    </row>
    <row r="19" spans="1:9">
      <c r="A19" s="42"/>
      <c r="B19" s="43"/>
      <c r="C19" s="43"/>
      <c r="D19" s="44"/>
      <c r="E19" s="44"/>
      <c r="F19" s="45"/>
      <c r="G19" s="45"/>
      <c r="H19" s="37">
        <f t="shared" si="2"/>
        <v>0</v>
      </c>
      <c r="I19" s="37">
        <f t="shared" si="3"/>
        <v>0</v>
      </c>
    </row>
    <row r="20" spans="1:9">
      <c r="A20" s="42"/>
      <c r="B20" s="43"/>
      <c r="C20" s="43"/>
      <c r="D20" s="44"/>
      <c r="E20" s="44"/>
      <c r="F20" s="45"/>
      <c r="G20" s="45"/>
      <c r="H20" s="37">
        <f t="shared" si="2"/>
        <v>0</v>
      </c>
      <c r="I20" s="37">
        <f t="shared" si="3"/>
        <v>0</v>
      </c>
    </row>
  </sheetData>
  <sheetProtection selectLockedCells="1" selectUnlockedCells="1"/>
  <sortState ref="A2:I11">
    <sortCondition ref="H2:H11" descending="1"/>
    <sortCondition ref="I2:I11" descending="1"/>
  </sortState>
  <mergeCells count="3">
    <mergeCell ref="D1:E1"/>
    <mergeCell ref="F1:G1"/>
    <mergeCell ref="H1:I1"/>
  </mergeCells>
  <pageMargins left="0.7" right="0.7" top="0.79" bottom="0.79" header="0.51" footer="0.51"/>
  <pageSetup paperSize="9" scale="88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view="pageBreakPreview" zoomScaleNormal="100" workbookViewId="0">
      <selection activeCell="F17" sqref="F17"/>
    </sheetView>
  </sheetViews>
  <sheetFormatPr defaultColWidth="9.14285714285714" defaultRowHeight="12.75"/>
  <cols>
    <col min="1" max="1" width="27.1428571428571" style="2"/>
    <col min="2" max="9" width="8.41904761904762" style="2"/>
    <col min="10" max="12" width="9.56190476190476" style="2"/>
    <col min="13" max="13" width="6" style="2"/>
    <col min="14" max="14" width="9.14285714285714" style="2" hidden="1"/>
    <col min="15" max="16384" width="9.14285714285714" style="2"/>
  </cols>
  <sheetData>
    <row r="1" s="1" customFormat="1" ht="23.25" customHeight="1" spans="1:13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92</v>
      </c>
      <c r="B2" s="5" t="s">
        <v>30</v>
      </c>
      <c r="C2" s="6">
        <v>10</v>
      </c>
      <c r="D2" s="6">
        <v>9</v>
      </c>
      <c r="E2" s="7">
        <v>8</v>
      </c>
      <c r="F2" s="6">
        <v>7</v>
      </c>
      <c r="G2" s="6">
        <v>6</v>
      </c>
      <c r="H2" s="6">
        <v>5</v>
      </c>
      <c r="I2" s="7">
        <v>0</v>
      </c>
      <c r="J2" s="16" t="s">
        <v>93</v>
      </c>
      <c r="K2" s="17" t="s">
        <v>30</v>
      </c>
      <c r="L2" s="18" t="s">
        <v>31</v>
      </c>
      <c r="M2" s="17" t="s">
        <v>32</v>
      </c>
    </row>
    <row r="3" s="1" customFormat="1" ht="18.75" customHeight="1" spans="1:14">
      <c r="A3" s="8"/>
      <c r="B3" s="9"/>
      <c r="C3" s="10"/>
      <c r="D3" s="10"/>
      <c r="E3" s="10"/>
      <c r="F3" s="10"/>
      <c r="G3" s="10"/>
      <c r="H3" s="10"/>
      <c r="I3" s="19"/>
      <c r="J3" s="20"/>
      <c r="K3" s="21"/>
      <c r="L3" s="22"/>
      <c r="M3" s="23"/>
      <c r="N3" s="1">
        <f t="shared" ref="N3:N27" si="0">SUM(B3,C3,D3,E3,F3,G3,H3,I3)</f>
        <v>0</v>
      </c>
    </row>
    <row r="4" s="1" customFormat="1" ht="18.75" customHeight="1" spans="1:14">
      <c r="A4" s="11"/>
      <c r="B4" s="12"/>
      <c r="C4" s="13"/>
      <c r="D4" s="13"/>
      <c r="E4" s="13"/>
      <c r="F4" s="13"/>
      <c r="G4" s="13"/>
      <c r="H4" s="13"/>
      <c r="I4" s="24"/>
      <c r="J4" s="25"/>
      <c r="K4" s="26"/>
      <c r="L4" s="27"/>
      <c r="M4" s="28"/>
      <c r="N4" s="1">
        <f t="shared" si="0"/>
        <v>0</v>
      </c>
    </row>
    <row r="5" s="1" customFormat="1" ht="18.75" customHeight="1" spans="1:14">
      <c r="A5" s="14"/>
      <c r="B5" s="12"/>
      <c r="C5" s="13"/>
      <c r="D5" s="13"/>
      <c r="E5" s="13"/>
      <c r="F5" s="13"/>
      <c r="G5" s="13"/>
      <c r="H5" s="13"/>
      <c r="I5" s="24"/>
      <c r="J5" s="25"/>
      <c r="K5" s="26"/>
      <c r="L5" s="27"/>
      <c r="M5" s="28"/>
      <c r="N5" s="1">
        <f t="shared" si="0"/>
        <v>0</v>
      </c>
    </row>
    <row r="6" s="1" customFormat="1" ht="18.75" customHeight="1" spans="1:14">
      <c r="A6" s="11"/>
      <c r="B6" s="12"/>
      <c r="C6" s="13"/>
      <c r="D6" s="13"/>
      <c r="E6" s="13"/>
      <c r="F6" s="13"/>
      <c r="G6" s="13"/>
      <c r="H6" s="13"/>
      <c r="I6" s="24"/>
      <c r="J6" s="29"/>
      <c r="K6" s="26"/>
      <c r="L6" s="30"/>
      <c r="M6" s="28"/>
      <c r="N6" s="1">
        <f t="shared" si="0"/>
        <v>0</v>
      </c>
    </row>
    <row r="7" s="1" customFormat="1" ht="18.75" customHeight="1" spans="1:14">
      <c r="A7" s="11"/>
      <c r="B7" s="12"/>
      <c r="C7" s="13"/>
      <c r="D7" s="13"/>
      <c r="E7" s="13"/>
      <c r="F7" s="13"/>
      <c r="G7" s="13"/>
      <c r="H7" s="13"/>
      <c r="I7" s="24"/>
      <c r="J7" s="29"/>
      <c r="K7" s="26"/>
      <c r="L7" s="30"/>
      <c r="M7" s="28"/>
      <c r="N7" s="1">
        <f t="shared" si="0"/>
        <v>0</v>
      </c>
    </row>
    <row r="8" s="1" customFormat="1" ht="18.75" customHeight="1" spans="1:14">
      <c r="A8" s="11"/>
      <c r="B8" s="12"/>
      <c r="C8" s="13"/>
      <c r="D8" s="13"/>
      <c r="E8" s="13"/>
      <c r="F8" s="13"/>
      <c r="G8" s="13"/>
      <c r="H8" s="13"/>
      <c r="I8" s="24"/>
      <c r="J8" s="29"/>
      <c r="K8" s="26"/>
      <c r="L8" s="30"/>
      <c r="M8" s="28"/>
      <c r="N8" s="1">
        <f t="shared" si="0"/>
        <v>0</v>
      </c>
    </row>
    <row r="9" s="1" customFormat="1" ht="18.75" customHeight="1" spans="1:14">
      <c r="A9" s="14"/>
      <c r="B9" s="12"/>
      <c r="C9" s="13"/>
      <c r="D9" s="13"/>
      <c r="E9" s="13"/>
      <c r="F9" s="13"/>
      <c r="G9" s="13"/>
      <c r="H9" s="13"/>
      <c r="I9" s="24"/>
      <c r="J9" s="29"/>
      <c r="K9" s="26"/>
      <c r="L9" s="30"/>
      <c r="M9" s="28"/>
      <c r="N9" s="1">
        <f t="shared" si="0"/>
        <v>0</v>
      </c>
    </row>
    <row r="10" s="1" customFormat="1" ht="18.75" customHeight="1" spans="1:14">
      <c r="A10" s="11"/>
      <c r="B10" s="12"/>
      <c r="C10" s="13"/>
      <c r="D10" s="13"/>
      <c r="E10" s="13"/>
      <c r="F10" s="13"/>
      <c r="G10" s="13"/>
      <c r="H10" s="13"/>
      <c r="I10" s="24"/>
      <c r="J10" s="29"/>
      <c r="K10" s="26"/>
      <c r="L10" s="30"/>
      <c r="M10" s="28"/>
      <c r="N10" s="1">
        <f t="shared" si="0"/>
        <v>0</v>
      </c>
    </row>
    <row r="11" s="1" customFormat="1" ht="18.75" customHeight="1" spans="1:14">
      <c r="A11" s="11"/>
      <c r="B11" s="12"/>
      <c r="C11" s="13"/>
      <c r="D11" s="13"/>
      <c r="E11" s="13"/>
      <c r="F11" s="13"/>
      <c r="G11" s="13"/>
      <c r="H11" s="13"/>
      <c r="I11" s="24"/>
      <c r="J11" s="29"/>
      <c r="K11" s="26"/>
      <c r="L11" s="30"/>
      <c r="M11" s="28"/>
      <c r="N11" s="1">
        <f t="shared" si="0"/>
        <v>0</v>
      </c>
    </row>
    <row r="12" s="1" customFormat="1" ht="18.75" customHeight="1" spans="1:14">
      <c r="A12" s="11"/>
      <c r="B12" s="12"/>
      <c r="C12" s="13"/>
      <c r="D12" s="13"/>
      <c r="E12" s="13"/>
      <c r="F12" s="13"/>
      <c r="G12" s="13"/>
      <c r="H12" s="13"/>
      <c r="I12" s="24"/>
      <c r="J12" s="29"/>
      <c r="K12" s="26"/>
      <c r="L12" s="30"/>
      <c r="M12" s="28"/>
      <c r="N12" s="1">
        <f t="shared" si="0"/>
        <v>0</v>
      </c>
    </row>
    <row r="13" s="1" customFormat="1" ht="18.75" customHeight="1" spans="1:14">
      <c r="A13" s="11"/>
      <c r="B13" s="12"/>
      <c r="C13" s="13"/>
      <c r="D13" s="13"/>
      <c r="E13" s="13"/>
      <c r="F13" s="13"/>
      <c r="G13" s="13"/>
      <c r="H13" s="13"/>
      <c r="I13" s="24"/>
      <c r="J13" s="29"/>
      <c r="K13" s="26"/>
      <c r="L13" s="30"/>
      <c r="M13" s="28"/>
      <c r="N13" s="1">
        <f t="shared" si="0"/>
        <v>0</v>
      </c>
    </row>
    <row r="14" s="1" customFormat="1" ht="18.75" customHeight="1" spans="1:14">
      <c r="A14" s="11"/>
      <c r="B14" s="12"/>
      <c r="C14" s="13"/>
      <c r="D14" s="13"/>
      <c r="E14" s="13"/>
      <c r="F14" s="13"/>
      <c r="G14" s="13"/>
      <c r="H14" s="13"/>
      <c r="I14" s="24"/>
      <c r="J14" s="29"/>
      <c r="K14" s="26"/>
      <c r="L14" s="30"/>
      <c r="M14" s="28"/>
      <c r="N14" s="1">
        <f t="shared" si="0"/>
        <v>0</v>
      </c>
    </row>
    <row r="15" s="1" customFormat="1" ht="18.75" customHeight="1" spans="1:14">
      <c r="A15" s="11"/>
      <c r="B15" s="12"/>
      <c r="C15" s="13"/>
      <c r="D15" s="13"/>
      <c r="E15" s="13"/>
      <c r="F15" s="13"/>
      <c r="G15" s="13"/>
      <c r="H15" s="13"/>
      <c r="I15" s="24"/>
      <c r="J15" s="29"/>
      <c r="K15" s="26"/>
      <c r="L15" s="30"/>
      <c r="M15" s="28"/>
      <c r="N15" s="1">
        <f t="shared" si="0"/>
        <v>0</v>
      </c>
    </row>
    <row r="16" s="1" customFormat="1" ht="18.75" customHeight="1" spans="1:14">
      <c r="A16" s="14"/>
      <c r="B16" s="12"/>
      <c r="C16" s="13"/>
      <c r="D16" s="13"/>
      <c r="E16" s="13"/>
      <c r="F16" s="13"/>
      <c r="G16" s="13"/>
      <c r="H16" s="13"/>
      <c r="I16" s="24"/>
      <c r="J16" s="29"/>
      <c r="K16" s="26"/>
      <c r="L16" s="30"/>
      <c r="M16" s="28"/>
      <c r="N16" s="1">
        <f t="shared" si="0"/>
        <v>0</v>
      </c>
    </row>
    <row r="17" s="1" customFormat="1" ht="18.75" customHeight="1" spans="1:14">
      <c r="A17" s="11"/>
      <c r="B17" s="12"/>
      <c r="C17" s="13"/>
      <c r="D17" s="13"/>
      <c r="E17" s="13"/>
      <c r="F17" s="13"/>
      <c r="G17" s="13"/>
      <c r="H17" s="13"/>
      <c r="I17" s="24"/>
      <c r="J17" s="29"/>
      <c r="K17" s="26"/>
      <c r="L17" s="30"/>
      <c r="M17" s="28"/>
      <c r="N17" s="1">
        <f t="shared" si="0"/>
        <v>0</v>
      </c>
    </row>
    <row r="18" s="1" customFormat="1" ht="18.75" customHeight="1" spans="1:14">
      <c r="A18" s="11"/>
      <c r="B18" s="12"/>
      <c r="C18" s="13"/>
      <c r="D18" s="13"/>
      <c r="E18" s="13"/>
      <c r="F18" s="13"/>
      <c r="G18" s="13"/>
      <c r="H18" s="13"/>
      <c r="I18" s="24"/>
      <c r="J18" s="29"/>
      <c r="K18" s="26"/>
      <c r="L18" s="30"/>
      <c r="M18" s="28"/>
      <c r="N18" s="1">
        <f t="shared" si="0"/>
        <v>0</v>
      </c>
    </row>
    <row r="19" s="1" customFormat="1" ht="18.75" customHeight="1" spans="1:14">
      <c r="A19" s="11"/>
      <c r="B19" s="12"/>
      <c r="C19" s="13"/>
      <c r="D19" s="13"/>
      <c r="E19" s="13"/>
      <c r="F19" s="13"/>
      <c r="G19" s="13"/>
      <c r="H19" s="13"/>
      <c r="I19" s="24"/>
      <c r="J19" s="29"/>
      <c r="K19" s="26"/>
      <c r="L19" s="30"/>
      <c r="M19" s="28"/>
      <c r="N19" s="1">
        <f t="shared" si="0"/>
        <v>0</v>
      </c>
    </row>
    <row r="20" s="1" customFormat="1" ht="18.75" customHeight="1" spans="1:14">
      <c r="A20" s="14"/>
      <c r="B20" s="12"/>
      <c r="C20" s="13"/>
      <c r="D20" s="13"/>
      <c r="E20" s="13"/>
      <c r="F20" s="13"/>
      <c r="G20" s="13"/>
      <c r="H20" s="13"/>
      <c r="I20" s="24"/>
      <c r="J20" s="29"/>
      <c r="K20" s="26"/>
      <c r="L20" s="30"/>
      <c r="M20" s="28"/>
      <c r="N20" s="1">
        <f t="shared" si="0"/>
        <v>0</v>
      </c>
    </row>
    <row r="21" s="1" customFormat="1" ht="18.75" customHeight="1" spans="1:14">
      <c r="A21" s="11"/>
      <c r="B21" s="12"/>
      <c r="C21" s="13"/>
      <c r="D21" s="13"/>
      <c r="E21" s="13"/>
      <c r="F21" s="13"/>
      <c r="G21" s="13"/>
      <c r="H21" s="13"/>
      <c r="I21" s="24"/>
      <c r="J21" s="29"/>
      <c r="K21" s="26"/>
      <c r="L21" s="30"/>
      <c r="M21" s="28"/>
      <c r="N21" s="1">
        <f t="shared" si="0"/>
        <v>0</v>
      </c>
    </row>
    <row r="22" s="1" customFormat="1" ht="18.75" customHeight="1" spans="1:14">
      <c r="A22" s="14"/>
      <c r="B22" s="12"/>
      <c r="C22" s="13"/>
      <c r="D22" s="13"/>
      <c r="E22" s="13"/>
      <c r="F22" s="13"/>
      <c r="G22" s="13"/>
      <c r="H22" s="13"/>
      <c r="I22" s="24"/>
      <c r="J22" s="29"/>
      <c r="K22" s="26"/>
      <c r="L22" s="30"/>
      <c r="M22" s="28"/>
      <c r="N22" s="1">
        <f t="shared" si="0"/>
        <v>0</v>
      </c>
    </row>
    <row r="23" s="1" customFormat="1" ht="18.75" customHeight="1" spans="1:14">
      <c r="A23" s="11"/>
      <c r="B23" s="12"/>
      <c r="C23" s="13"/>
      <c r="D23" s="13"/>
      <c r="E23" s="13"/>
      <c r="F23" s="13"/>
      <c r="G23" s="13"/>
      <c r="H23" s="13"/>
      <c r="I23" s="24"/>
      <c r="J23" s="29"/>
      <c r="K23" s="26"/>
      <c r="L23" s="31"/>
      <c r="M23" s="28"/>
      <c r="N23" s="1">
        <f t="shared" si="0"/>
        <v>0</v>
      </c>
    </row>
    <row r="24" s="1" customFormat="1" ht="18.75" customHeight="1" spans="1:14">
      <c r="A24" s="11"/>
      <c r="B24" s="12"/>
      <c r="C24" s="13"/>
      <c r="D24" s="13"/>
      <c r="E24" s="13"/>
      <c r="F24" s="13"/>
      <c r="G24" s="13"/>
      <c r="H24" s="13"/>
      <c r="I24" s="24"/>
      <c r="J24" s="29"/>
      <c r="K24" s="26"/>
      <c r="L24" s="31"/>
      <c r="M24" s="28"/>
      <c r="N24" s="1">
        <f t="shared" si="0"/>
        <v>0</v>
      </c>
    </row>
    <row r="25" s="1" customFormat="1" ht="18.75" customHeight="1" spans="1:14">
      <c r="A25" s="14"/>
      <c r="B25" s="12"/>
      <c r="C25" s="13"/>
      <c r="D25" s="13"/>
      <c r="E25" s="13"/>
      <c r="F25" s="13"/>
      <c r="G25" s="13"/>
      <c r="H25" s="13"/>
      <c r="I25" s="24"/>
      <c r="J25" s="29"/>
      <c r="K25" s="26"/>
      <c r="L25" s="31"/>
      <c r="M25" s="28"/>
      <c r="N25" s="1">
        <f t="shared" si="0"/>
        <v>0</v>
      </c>
    </row>
    <row r="26" s="1" customFormat="1" ht="18.75" customHeight="1" spans="1:14">
      <c r="A26" s="14"/>
      <c r="B26" s="12"/>
      <c r="C26" s="13"/>
      <c r="D26" s="13"/>
      <c r="E26" s="13"/>
      <c r="F26" s="13"/>
      <c r="G26" s="13"/>
      <c r="H26" s="13"/>
      <c r="I26" s="24"/>
      <c r="J26" s="29"/>
      <c r="K26" s="26"/>
      <c r="L26" s="31"/>
      <c r="M26" s="28"/>
      <c r="N26" s="1">
        <f t="shared" si="0"/>
        <v>0</v>
      </c>
    </row>
    <row r="27" s="1" customFormat="1" ht="18.75" customHeight="1" spans="1:14">
      <c r="A27" s="14"/>
      <c r="B27" s="12"/>
      <c r="C27" s="13"/>
      <c r="D27" s="13"/>
      <c r="E27" s="13"/>
      <c r="F27" s="13"/>
      <c r="G27" s="13"/>
      <c r="H27" s="13"/>
      <c r="I27" s="24"/>
      <c r="J27" s="29"/>
      <c r="K27" s="26"/>
      <c r="L27" s="31"/>
      <c r="M27" s="28"/>
      <c r="N27" s="1">
        <f t="shared" si="0"/>
        <v>0</v>
      </c>
    </row>
    <row r="28" s="1" customFormat="1" ht="23.25" customHeight="1" spans="1:13">
      <c r="A28" s="3" t="s">
        <v>91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="1" customFormat="1" ht="19.5" customHeight="1" spans="1:13">
      <c r="A29" s="4" t="s">
        <v>92</v>
      </c>
      <c r="B29" s="5" t="s">
        <v>30</v>
      </c>
      <c r="C29" s="6">
        <v>10</v>
      </c>
      <c r="D29" s="6">
        <v>9</v>
      </c>
      <c r="E29" s="7">
        <v>8</v>
      </c>
      <c r="F29" s="6">
        <v>7</v>
      </c>
      <c r="G29" s="6">
        <v>6</v>
      </c>
      <c r="H29" s="6">
        <v>5</v>
      </c>
      <c r="I29" s="7">
        <v>0</v>
      </c>
      <c r="J29" s="16" t="s">
        <v>93</v>
      </c>
      <c r="K29" s="17" t="s">
        <v>30</v>
      </c>
      <c r="L29" s="18" t="s">
        <v>31</v>
      </c>
      <c r="M29" s="17" t="s">
        <v>32</v>
      </c>
    </row>
    <row r="30" s="1" customFormat="1" ht="18.75" customHeight="1" spans="1:14">
      <c r="A30" s="15"/>
      <c r="B30" s="9"/>
      <c r="C30" s="10"/>
      <c r="D30" s="10"/>
      <c r="E30" s="10"/>
      <c r="F30" s="10"/>
      <c r="G30" s="10"/>
      <c r="H30" s="10"/>
      <c r="I30" s="19"/>
      <c r="J30" s="20"/>
      <c r="K30" s="21"/>
      <c r="L30" s="22"/>
      <c r="M30" s="23"/>
      <c r="N30" s="1">
        <f t="shared" ref="N30:N54" si="1">SUM(B30,C30,D30,E30,F30,G30,H30,I30)</f>
        <v>0</v>
      </c>
    </row>
    <row r="31" s="1" customFormat="1" ht="18.75" customHeight="1" spans="1:14">
      <c r="A31" s="14"/>
      <c r="B31" s="12"/>
      <c r="C31" s="13"/>
      <c r="D31" s="13"/>
      <c r="E31" s="13"/>
      <c r="F31" s="13"/>
      <c r="G31" s="13"/>
      <c r="H31" s="13"/>
      <c r="I31" s="24"/>
      <c r="J31" s="25"/>
      <c r="K31" s="26"/>
      <c r="L31" s="27"/>
      <c r="M31" s="28"/>
      <c r="N31" s="1">
        <f t="shared" si="1"/>
        <v>0</v>
      </c>
    </row>
    <row r="32" s="1" customFormat="1" ht="18.75" customHeight="1" spans="1:17">
      <c r="A32" s="11"/>
      <c r="B32" s="12"/>
      <c r="C32" s="13"/>
      <c r="D32" s="13"/>
      <c r="E32" s="13"/>
      <c r="F32" s="13"/>
      <c r="G32" s="13"/>
      <c r="H32" s="13"/>
      <c r="I32" s="24"/>
      <c r="J32" s="25"/>
      <c r="K32" s="26"/>
      <c r="L32" s="27"/>
      <c r="M32" s="28"/>
      <c r="N32" s="1">
        <f t="shared" si="1"/>
        <v>0</v>
      </c>
      <c r="Q32" s="2"/>
    </row>
    <row r="33" s="1" customFormat="1" ht="18.75" customHeight="1" spans="1:14">
      <c r="A33" s="14"/>
      <c r="B33" s="12"/>
      <c r="C33" s="13"/>
      <c r="D33" s="13"/>
      <c r="E33" s="13"/>
      <c r="F33" s="13"/>
      <c r="G33" s="13"/>
      <c r="H33" s="13"/>
      <c r="I33" s="24"/>
      <c r="J33" s="29"/>
      <c r="K33" s="26"/>
      <c r="L33" s="31"/>
      <c r="M33" s="28"/>
      <c r="N33" s="1">
        <f t="shared" si="1"/>
        <v>0</v>
      </c>
    </row>
    <row r="34" s="1" customFormat="1" ht="18.75" customHeight="1" spans="1:14">
      <c r="A34" s="11"/>
      <c r="B34" s="12"/>
      <c r="C34" s="13"/>
      <c r="D34" s="13"/>
      <c r="E34" s="13"/>
      <c r="F34" s="13"/>
      <c r="G34" s="13"/>
      <c r="H34" s="13"/>
      <c r="I34" s="24"/>
      <c r="J34" s="29"/>
      <c r="K34" s="26"/>
      <c r="L34" s="31"/>
      <c r="M34" s="28"/>
      <c r="N34" s="1">
        <f t="shared" si="1"/>
        <v>0</v>
      </c>
    </row>
    <row r="35" s="1" customFormat="1" ht="18.75" customHeight="1" spans="1:14">
      <c r="A35" s="11"/>
      <c r="B35" s="12"/>
      <c r="C35" s="13"/>
      <c r="D35" s="13"/>
      <c r="E35" s="13"/>
      <c r="F35" s="13"/>
      <c r="G35" s="13"/>
      <c r="H35" s="13"/>
      <c r="I35" s="24"/>
      <c r="J35" s="29"/>
      <c r="K35" s="26"/>
      <c r="L35" s="31"/>
      <c r="M35" s="28"/>
      <c r="N35" s="1">
        <f t="shared" si="1"/>
        <v>0</v>
      </c>
    </row>
    <row r="36" s="1" customFormat="1" ht="18.75" customHeight="1" spans="1:14">
      <c r="A36" s="11"/>
      <c r="B36" s="12"/>
      <c r="C36" s="13"/>
      <c r="D36" s="13"/>
      <c r="E36" s="13"/>
      <c r="F36" s="13"/>
      <c r="G36" s="13"/>
      <c r="H36" s="13"/>
      <c r="I36" s="24"/>
      <c r="J36" s="29"/>
      <c r="K36" s="26"/>
      <c r="L36" s="30"/>
      <c r="M36" s="28"/>
      <c r="N36" s="1">
        <f t="shared" si="1"/>
        <v>0</v>
      </c>
    </row>
    <row r="37" s="1" customFormat="1" ht="18.75" customHeight="1" spans="1:14">
      <c r="A37" s="14"/>
      <c r="B37" s="12"/>
      <c r="C37" s="13"/>
      <c r="D37" s="13"/>
      <c r="E37" s="13"/>
      <c r="F37" s="13"/>
      <c r="G37" s="13"/>
      <c r="H37" s="13"/>
      <c r="I37" s="24"/>
      <c r="J37" s="29"/>
      <c r="K37" s="26"/>
      <c r="L37" s="30"/>
      <c r="M37" s="28"/>
      <c r="N37" s="1">
        <f t="shared" si="1"/>
        <v>0</v>
      </c>
    </row>
    <row r="38" s="1" customFormat="1" ht="18.75" customHeight="1" spans="1:14">
      <c r="A38" s="11"/>
      <c r="B38" s="12"/>
      <c r="C38" s="13"/>
      <c r="D38" s="13"/>
      <c r="E38" s="13"/>
      <c r="F38" s="13"/>
      <c r="G38" s="13"/>
      <c r="H38" s="13"/>
      <c r="I38" s="24"/>
      <c r="J38" s="29"/>
      <c r="K38" s="26"/>
      <c r="L38" s="30"/>
      <c r="M38" s="28"/>
      <c r="N38" s="1">
        <f t="shared" si="1"/>
        <v>0</v>
      </c>
    </row>
    <row r="39" s="1" customFormat="1" ht="18.75" customHeight="1" spans="1:14">
      <c r="A39" s="14"/>
      <c r="B39" s="12"/>
      <c r="C39" s="13"/>
      <c r="D39" s="13"/>
      <c r="E39" s="13"/>
      <c r="F39" s="13"/>
      <c r="G39" s="13"/>
      <c r="H39" s="13"/>
      <c r="I39" s="24"/>
      <c r="J39" s="32"/>
      <c r="K39" s="26"/>
      <c r="L39" s="27"/>
      <c r="M39" s="28"/>
      <c r="N39" s="1">
        <f t="shared" si="1"/>
        <v>0</v>
      </c>
    </row>
    <row r="40" s="1" customFormat="1" ht="18.75" customHeight="1" spans="1:14">
      <c r="A40" s="11"/>
      <c r="B40" s="12"/>
      <c r="C40" s="13"/>
      <c r="D40" s="13"/>
      <c r="E40" s="13"/>
      <c r="F40" s="13"/>
      <c r="G40" s="13"/>
      <c r="H40" s="13"/>
      <c r="I40" s="24"/>
      <c r="J40" s="29"/>
      <c r="K40" s="26"/>
      <c r="L40" s="30"/>
      <c r="M40" s="28"/>
      <c r="N40" s="1">
        <f t="shared" si="1"/>
        <v>0</v>
      </c>
    </row>
    <row r="41" s="1" customFormat="1" ht="18.75" customHeight="1" spans="1:14">
      <c r="A41" s="14"/>
      <c r="B41" s="12"/>
      <c r="C41" s="13"/>
      <c r="D41" s="13"/>
      <c r="E41" s="13"/>
      <c r="F41" s="13"/>
      <c r="G41" s="13"/>
      <c r="H41" s="13"/>
      <c r="I41" s="24"/>
      <c r="J41" s="32"/>
      <c r="K41" s="26"/>
      <c r="L41" s="27"/>
      <c r="M41" s="28"/>
      <c r="N41" s="1">
        <f t="shared" si="1"/>
        <v>0</v>
      </c>
    </row>
    <row r="42" s="1" customFormat="1" ht="18.75" customHeight="1" spans="1:17">
      <c r="A42" s="11"/>
      <c r="B42" s="12"/>
      <c r="C42" s="13"/>
      <c r="D42" s="13"/>
      <c r="E42" s="13"/>
      <c r="F42" s="13"/>
      <c r="G42" s="13"/>
      <c r="H42" s="13"/>
      <c r="I42" s="24"/>
      <c r="J42" s="32"/>
      <c r="K42" s="26"/>
      <c r="L42" s="27"/>
      <c r="M42" s="28"/>
      <c r="N42" s="1">
        <f t="shared" si="1"/>
        <v>0</v>
      </c>
      <c r="Q42" s="2"/>
    </row>
    <row r="43" s="1" customFormat="1" ht="18.75" customHeight="1" spans="1:14">
      <c r="A43" s="14"/>
      <c r="B43" s="12"/>
      <c r="C43" s="13"/>
      <c r="D43" s="13"/>
      <c r="E43" s="13"/>
      <c r="F43" s="13"/>
      <c r="G43" s="13"/>
      <c r="H43" s="13"/>
      <c r="I43" s="24"/>
      <c r="J43" s="32"/>
      <c r="K43" s="26"/>
      <c r="L43" s="31"/>
      <c r="M43" s="28"/>
      <c r="N43" s="1">
        <f t="shared" si="1"/>
        <v>0</v>
      </c>
    </row>
    <row r="44" s="1" customFormat="1" ht="18.75" customHeight="1" spans="1:14">
      <c r="A44" s="11"/>
      <c r="B44" s="12"/>
      <c r="C44" s="13"/>
      <c r="D44" s="13"/>
      <c r="E44" s="13"/>
      <c r="F44" s="13"/>
      <c r="G44" s="13"/>
      <c r="H44" s="13"/>
      <c r="I44" s="24"/>
      <c r="J44" s="32"/>
      <c r="K44" s="26"/>
      <c r="L44" s="31"/>
      <c r="M44" s="28"/>
      <c r="N44" s="1">
        <f t="shared" si="1"/>
        <v>0</v>
      </c>
    </row>
    <row r="45" s="1" customFormat="1" ht="18.75" customHeight="1" spans="1:14">
      <c r="A45" s="11"/>
      <c r="B45" s="12"/>
      <c r="C45" s="13"/>
      <c r="D45" s="13"/>
      <c r="E45" s="13"/>
      <c r="F45" s="13"/>
      <c r="G45" s="13"/>
      <c r="H45" s="13"/>
      <c r="I45" s="24"/>
      <c r="J45" s="32"/>
      <c r="K45" s="26"/>
      <c r="L45" s="31"/>
      <c r="M45" s="28"/>
      <c r="N45" s="1">
        <f t="shared" si="1"/>
        <v>0</v>
      </c>
    </row>
    <row r="46" s="1" customFormat="1" ht="18.75" customHeight="1" spans="1:14">
      <c r="A46" s="11"/>
      <c r="B46" s="12"/>
      <c r="C46" s="13"/>
      <c r="D46" s="13"/>
      <c r="E46" s="13"/>
      <c r="F46" s="13"/>
      <c r="G46" s="13"/>
      <c r="H46" s="13"/>
      <c r="I46" s="24"/>
      <c r="J46" s="32"/>
      <c r="K46" s="26"/>
      <c r="L46" s="30"/>
      <c r="M46" s="28"/>
      <c r="N46" s="1">
        <f t="shared" si="1"/>
        <v>0</v>
      </c>
    </row>
    <row r="47" s="1" customFormat="1" ht="18.75" customHeight="1" spans="1:17">
      <c r="A47" s="11"/>
      <c r="B47" s="12"/>
      <c r="C47" s="13"/>
      <c r="D47" s="13"/>
      <c r="E47" s="13"/>
      <c r="F47" s="13"/>
      <c r="G47" s="13"/>
      <c r="H47" s="13"/>
      <c r="I47" s="24"/>
      <c r="J47" s="32"/>
      <c r="K47" s="26"/>
      <c r="L47" s="27"/>
      <c r="M47" s="28"/>
      <c r="N47" s="1">
        <f t="shared" si="1"/>
        <v>0</v>
      </c>
      <c r="Q47" s="2"/>
    </row>
    <row r="48" s="1" customFormat="1" ht="18.75" customHeight="1" spans="1:14">
      <c r="A48" s="14"/>
      <c r="B48" s="12"/>
      <c r="C48" s="13"/>
      <c r="D48" s="13"/>
      <c r="E48" s="13"/>
      <c r="F48" s="13"/>
      <c r="G48" s="13"/>
      <c r="H48" s="13"/>
      <c r="I48" s="24"/>
      <c r="J48" s="32"/>
      <c r="K48" s="26"/>
      <c r="L48" s="31"/>
      <c r="M48" s="28"/>
      <c r="N48" s="1">
        <f t="shared" si="1"/>
        <v>0</v>
      </c>
    </row>
    <row r="49" s="1" customFormat="1" ht="18.75" customHeight="1" spans="1:14">
      <c r="A49" s="11"/>
      <c r="B49" s="12"/>
      <c r="C49" s="13"/>
      <c r="D49" s="13"/>
      <c r="E49" s="13"/>
      <c r="F49" s="13"/>
      <c r="G49" s="13"/>
      <c r="H49" s="13"/>
      <c r="I49" s="24"/>
      <c r="J49" s="32"/>
      <c r="K49" s="26"/>
      <c r="L49" s="31"/>
      <c r="M49" s="28"/>
      <c r="N49" s="1">
        <f t="shared" si="1"/>
        <v>0</v>
      </c>
    </row>
    <row r="50" s="1" customFormat="1" ht="18.75" customHeight="1" spans="1:14">
      <c r="A50" s="11"/>
      <c r="B50" s="12"/>
      <c r="C50" s="13"/>
      <c r="D50" s="13"/>
      <c r="E50" s="13"/>
      <c r="F50" s="13"/>
      <c r="G50" s="13"/>
      <c r="H50" s="13"/>
      <c r="I50" s="24"/>
      <c r="J50" s="29"/>
      <c r="K50" s="26"/>
      <c r="L50" s="31"/>
      <c r="M50" s="28"/>
      <c r="N50" s="1">
        <f t="shared" si="1"/>
        <v>0</v>
      </c>
    </row>
    <row r="51" s="1" customFormat="1" ht="18.75" customHeight="1" spans="1:14">
      <c r="A51" s="11"/>
      <c r="B51" s="12"/>
      <c r="C51" s="13"/>
      <c r="D51" s="13"/>
      <c r="E51" s="13"/>
      <c r="F51" s="13"/>
      <c r="G51" s="13"/>
      <c r="H51" s="13"/>
      <c r="I51" s="24"/>
      <c r="J51" s="29"/>
      <c r="K51" s="26"/>
      <c r="L51" s="30"/>
      <c r="M51" s="28"/>
      <c r="N51" s="1">
        <f t="shared" si="1"/>
        <v>0</v>
      </c>
    </row>
    <row r="52" s="1" customFormat="1" ht="18.75" customHeight="1" spans="1:14">
      <c r="A52" s="14"/>
      <c r="B52" s="12"/>
      <c r="C52" s="13"/>
      <c r="D52" s="13"/>
      <c r="E52" s="13"/>
      <c r="F52" s="13"/>
      <c r="G52" s="13"/>
      <c r="H52" s="13"/>
      <c r="I52" s="24"/>
      <c r="J52" s="29"/>
      <c r="K52" s="26"/>
      <c r="L52" s="30"/>
      <c r="M52" s="28"/>
      <c r="N52" s="1">
        <f t="shared" si="1"/>
        <v>0</v>
      </c>
    </row>
    <row r="53" s="1" customFormat="1" ht="18.75" customHeight="1" spans="1:14">
      <c r="A53" s="11"/>
      <c r="B53" s="12"/>
      <c r="C53" s="13"/>
      <c r="D53" s="13"/>
      <c r="E53" s="13"/>
      <c r="F53" s="13"/>
      <c r="G53" s="13"/>
      <c r="H53" s="13"/>
      <c r="I53" s="24"/>
      <c r="J53" s="29"/>
      <c r="K53" s="26"/>
      <c r="L53" s="30"/>
      <c r="M53" s="28"/>
      <c r="N53" s="1">
        <f t="shared" si="1"/>
        <v>0</v>
      </c>
    </row>
    <row r="54" s="1" customFormat="1" ht="18.75" customHeight="1" spans="1:14">
      <c r="A54" s="14"/>
      <c r="B54" s="12"/>
      <c r="C54" s="13"/>
      <c r="D54" s="13"/>
      <c r="E54" s="13"/>
      <c r="F54" s="13"/>
      <c r="G54" s="13"/>
      <c r="H54" s="13"/>
      <c r="I54" s="24"/>
      <c r="J54" s="29"/>
      <c r="K54" s="26"/>
      <c r="L54" s="31"/>
      <c r="M54" s="28"/>
      <c r="N54" s="1">
        <f t="shared" si="1"/>
        <v>0</v>
      </c>
    </row>
  </sheetData>
  <sheetProtection selectLockedCells="1" selectUnlockedCells="1"/>
  <mergeCells count="2">
    <mergeCell ref="A1:M1"/>
    <mergeCell ref="A28:M28"/>
  </mergeCells>
  <printOptions horizontalCentered="1"/>
  <pageMargins left="0.2" right="0.2" top="0.2" bottom="0.16" header="0.51" footer="0.51"/>
  <pageSetup paperSize="9" scale="110" orientation="landscape" horizontalDpi="300" verticalDpi="300"/>
  <headerFooter alignWithMargins="0" scaleWithDoc="0"/>
  <rowBreaks count="1" manualBreakCount="1">
    <brk id="2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výsledky</vt:lpstr>
      <vt:lpstr>tabulka</vt:lpstr>
      <vt:lpstr>dvojboj</vt:lpstr>
      <vt:lpstr>Pro zápis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 Vodrážka</cp:lastModifiedBy>
  <cp:revision>1</cp:revision>
  <dcterms:created xsi:type="dcterms:W3CDTF">2009-04-20T15:05:00Z</dcterms:created>
  <cp:lastPrinted>2017-08-31T18:07:00Z</cp:lastPrinted>
  <dcterms:modified xsi:type="dcterms:W3CDTF">2021-09-04T13:42:08Z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