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 tabRatio="714" firstSheet="4" activeTab="4"/>
  </bookViews>
  <sheets>
    <sheet name="(2)" sheetId="27" state="hidden" r:id="rId1"/>
    <sheet name="(3)" sheetId="28" state="hidden" r:id="rId2"/>
    <sheet name="(4)" sheetId="59" state="hidden" r:id="rId3"/>
    <sheet name="(5)" sheetId="30" state="hidden" r:id="rId4"/>
    <sheet name="2022" sheetId="61" r:id="rId5"/>
    <sheet name="2021" sheetId="60" r:id="rId6"/>
    <sheet name="2019" sheetId="31" r:id="rId7"/>
  </sheets>
  <definedNames>
    <definedName name="Excel_BuiltIn_Print_Area" localSheetId="0">'(2)'!$A$1:$J$33</definedName>
    <definedName name="Excel_BuiltIn_Print_Area" localSheetId="1">'(3)'!$A$1:$O$35</definedName>
    <definedName name="Excel_BuiltIn_Print_Area" localSheetId="2">'(4)'!$A$1:$G$33</definedName>
    <definedName name="Excel_BuiltIn_Print_Area" localSheetId="3">'(5)'!$A$1:$K$34</definedName>
    <definedName name="Excel_BuiltIn_Print_Area" localSheetId="6">'2019'!$A$1:$AB$38</definedName>
    <definedName name="Excel_BuiltIn_Print_Area" localSheetId="5">'2021'!$A$1:$Z$38</definedName>
    <definedName name="Excel_BuiltIn_Print_Area" localSheetId="4">'2022'!$A$1:$AD$29</definedName>
    <definedName name="_xlnm.Print_Area" localSheetId="0">'(2)'!$A$1:$J$34</definedName>
    <definedName name="_xlnm.Print_Area" localSheetId="1">'(3)'!$A$1:$O$35</definedName>
    <definedName name="_xlnm.Print_Area" localSheetId="2">'(4)'!$A$1:$G$34</definedName>
    <definedName name="_xlnm.Print_Area" localSheetId="3">'(5)'!$A$1:$K$34</definedName>
    <definedName name="_xlnm.Print_Area" localSheetId="6">'2019'!$A$1:$AB$38</definedName>
    <definedName name="_xlnm.Print_Area" localSheetId="5">'2021'!$A$1:$Z$38</definedName>
    <definedName name="_xlnm.Print_Area" localSheetId="4">'2022'!$A$1:$AD$38</definedName>
  </definedNames>
  <calcPr calcId="144525"/>
</workbook>
</file>

<file path=xl/comments1.xml><?xml version="1.0" encoding="utf-8"?>
<comments xmlns="http://schemas.openxmlformats.org/spreadsheetml/2006/main">
  <authors>
    <author>Vít</author>
  </authors>
  <commentList>
    <comment ref="D13" authorId="0">
      <text>
        <r>
          <rPr>
            <b/>
            <sz val="9"/>
            <rFont val="Times New Roman"/>
            <charset val="134"/>
          </rPr>
          <t>Vít:</t>
        </r>
        <r>
          <rPr>
            <sz val="9"/>
            <rFont val="Times New Roman"/>
            <charset val="134"/>
          </rPr>
          <t xml:space="preserve">
Start mimi popper + 1x 135P, 15 ran</t>
        </r>
      </text>
    </comment>
    <comment ref="I13" authorId="0">
      <text>
        <r>
          <rPr>
            <b/>
            <sz val="9"/>
            <rFont val="Times New Roman"/>
            <charset val="134"/>
          </rPr>
          <t>Vít:</t>
        </r>
        <r>
          <rPr>
            <sz val="9"/>
            <rFont val="Times New Roman"/>
            <charset val="134"/>
          </rPr>
          <t xml:space="preserve">
15x kov, střelba v sedě</t>
        </r>
      </text>
    </comment>
    <comment ref="N13" authorId="0">
      <text>
        <r>
          <rPr>
            <b/>
            <sz val="9"/>
            <rFont val="Times New Roman"/>
            <charset val="134"/>
          </rPr>
          <t>Vít:</t>
        </r>
        <r>
          <rPr>
            <sz val="9"/>
            <rFont val="Times New Roman"/>
            <charset val="134"/>
          </rPr>
          <t xml:space="preserve">
15 kov, střelba vstoje, silná ruka</t>
        </r>
      </text>
    </comment>
    <comment ref="S13" authorId="0">
      <text>
        <r>
          <rPr>
            <b/>
            <sz val="9"/>
            <rFont val="Times New Roman"/>
            <charset val="134"/>
          </rPr>
          <t>Vít:</t>
        </r>
        <r>
          <rPr>
            <sz val="9"/>
            <rFont val="Times New Roman"/>
            <charset val="134"/>
          </rPr>
          <t xml:space="preserve">
1x SČS D2 + 10 kov, 20 nábojů, střelba střídavě papír / kov</t>
        </r>
      </text>
    </comment>
    <comment ref="P18" authorId="0">
      <text>
        <r>
          <rPr>
            <b/>
            <sz val="9"/>
            <rFont val="Times New Roman"/>
            <charset val="134"/>
          </rPr>
          <t>Vít:</t>
        </r>
        <r>
          <rPr>
            <sz val="9"/>
            <rFont val="Times New Roman"/>
            <charset val="134"/>
          </rPr>
          <t xml:space="preserve">
neprovedené přebití</t>
        </r>
      </text>
    </comment>
    <comment ref="V26" authorId="0">
      <text>
        <r>
          <rPr>
            <b/>
            <sz val="9"/>
            <rFont val="Times New Roman"/>
            <charset val="134"/>
          </rPr>
          <t>Vít:</t>
        </r>
        <r>
          <rPr>
            <sz val="9"/>
            <rFont val="Times New Roman"/>
            <charset val="134"/>
          </rPr>
          <t xml:space="preserve">
nedodržení postupu střídání terčů po odstranění závady</t>
        </r>
      </text>
    </comment>
  </commentList>
</comments>
</file>

<file path=xl/sharedStrings.xml><?xml version="1.0" encoding="utf-8"?>
<sst xmlns="http://schemas.openxmlformats.org/spreadsheetml/2006/main" count="413" uniqueCount="161">
  <si>
    <t>(2)           jméno</t>
  </si>
  <si>
    <t>T1</t>
  </si>
  <si>
    <t>T2</t>
  </si>
  <si>
    <t>T3</t>
  </si>
  <si>
    <t>T4</t>
  </si>
  <si>
    <t>T5</t>
  </si>
  <si>
    <t>body</t>
  </si>
  <si>
    <t>pen.</t>
  </si>
  <si>
    <t>čas</t>
  </si>
  <si>
    <t>výsledek</t>
  </si>
  <si>
    <t>(3)         jméno</t>
  </si>
  <si>
    <t>T6</t>
  </si>
  <si>
    <t>T7</t>
  </si>
  <si>
    <t>T8</t>
  </si>
  <si>
    <t>T9</t>
  </si>
  <si>
    <t>T10</t>
  </si>
  <si>
    <t>(4)           jméno</t>
  </si>
  <si>
    <t>(5)             jméno</t>
  </si>
  <si>
    <t>mezi-
výsledek</t>
  </si>
  <si>
    <t>červená =</t>
  </si>
  <si>
    <t>chybějící zásah v terči = 0,00 v disciplině</t>
  </si>
  <si>
    <t>VÝSLEDKOVÁ  LISTINA</t>
  </si>
  <si>
    <t>Název soutěže</t>
  </si>
  <si>
    <t>Bojovka</t>
  </si>
  <si>
    <t>Č.sout.</t>
  </si>
  <si>
    <t>0923</t>
  </si>
  <si>
    <t>Pořadatel</t>
  </si>
  <si>
    <t>KVZ Polná</t>
  </si>
  <si>
    <t>Ročník</t>
  </si>
  <si>
    <t>Termín konání</t>
  </si>
  <si>
    <t>5.11.2022</t>
  </si>
  <si>
    <t>Kolo</t>
  </si>
  <si>
    <t>Místo konání</t>
  </si>
  <si>
    <t>Střelnice KVZ Polná v k.ú. Dobroutov</t>
  </si>
  <si>
    <t>Počet účastníků</t>
  </si>
  <si>
    <t>Disciplíny</t>
  </si>
  <si>
    <t>Dle propozic</t>
  </si>
  <si>
    <t>Herní systém</t>
  </si>
  <si>
    <t>do hodnocení součet všech disciplin</t>
  </si>
  <si>
    <t>Protesty</t>
  </si>
  <si>
    <t xml:space="preserve"> - </t>
  </si>
  <si>
    <t>Diskvalifikace</t>
  </si>
  <si>
    <t>Hlavní rozhodčí</t>
  </si>
  <si>
    <t>Zdeněk Vala</t>
  </si>
  <si>
    <t>Ředitel soutěže</t>
  </si>
  <si>
    <t>Josef Kopřiva</t>
  </si>
  <si>
    <t>Jméno, Příjmení, Titul</t>
  </si>
  <si>
    <t>Organizace, klub</t>
  </si>
  <si>
    <t>Číslo
průkazu</t>
  </si>
  <si>
    <t>Disc. 1</t>
  </si>
  <si>
    <t>Disc. 2</t>
  </si>
  <si>
    <t>Disc. 3</t>
  </si>
  <si>
    <t>Disc. 4</t>
  </si>
  <si>
    <t>CELKEM</t>
  </si>
  <si>
    <t>11x
KOV</t>
  </si>
  <si>
    <t>8x
KOV</t>
  </si>
  <si>
    <t>20x
KOV</t>
  </si>
  <si>
    <t>SOUČET</t>
  </si>
  <si>
    <t>POŘADÍ</t>
  </si>
  <si>
    <t>Vomela Lukáš, Ing.</t>
  </si>
  <si>
    <t>3279</t>
  </si>
  <si>
    <t>I.</t>
  </si>
  <si>
    <t>Smaženka František</t>
  </si>
  <si>
    <t>SSK N.M.n.M.</t>
  </si>
  <si>
    <t>II.</t>
  </si>
  <si>
    <t>Doležel Josef</t>
  </si>
  <si>
    <t>KVZ Třebíč</t>
  </si>
  <si>
    <t>0423</t>
  </si>
  <si>
    <t>III.</t>
  </si>
  <si>
    <t>Smejkal Karel, Ing.</t>
  </si>
  <si>
    <t>5208</t>
  </si>
  <si>
    <t>4.</t>
  </si>
  <si>
    <t>Kopřiva Josef</t>
  </si>
  <si>
    <t>5198</t>
  </si>
  <si>
    <t>5.</t>
  </si>
  <si>
    <t>Doležal Milan</t>
  </si>
  <si>
    <t>0415</t>
  </si>
  <si>
    <t>6.</t>
  </si>
  <si>
    <t>Havelka Robert</t>
  </si>
  <si>
    <t>0719</t>
  </si>
  <si>
    <t>7.</t>
  </si>
  <si>
    <t>Röder Tomáš</t>
  </si>
  <si>
    <t>5199</t>
  </si>
  <si>
    <t>8.</t>
  </si>
  <si>
    <t>Šťastný David</t>
  </si>
  <si>
    <t>5456</t>
  </si>
  <si>
    <t>9.</t>
  </si>
  <si>
    <t>Vala Zdeněk</t>
  </si>
  <si>
    <t>3120</t>
  </si>
  <si>
    <t>10.</t>
  </si>
  <si>
    <t>Cap Marian</t>
  </si>
  <si>
    <t>3784</t>
  </si>
  <si>
    <t>11.</t>
  </si>
  <si>
    <t>Dolejší Ladislav, JUDr.</t>
  </si>
  <si>
    <t>4597</t>
  </si>
  <si>
    <t>12.</t>
  </si>
  <si>
    <t>Zvolánek Jiří</t>
  </si>
  <si>
    <t>3424</t>
  </si>
  <si>
    <t>13.</t>
  </si>
  <si>
    <t>Ředitel soutěže:</t>
  </si>
  <si>
    <t>2-423</t>
  </si>
  <si>
    <t>2-422</t>
  </si>
  <si>
    <t>Hlavní rozhodčí:</t>
  </si>
  <si>
    <t>2-288</t>
  </si>
  <si>
    <t>2-290</t>
  </si>
  <si>
    <t>Další rozhodčí:</t>
  </si>
  <si>
    <t>Lukáš Vomela</t>
  </si>
  <si>
    <t>2-289</t>
  </si>
  <si>
    <t>Karel Smejkal</t>
  </si>
  <si>
    <t>Robert Havelka</t>
  </si>
  <si>
    <t>3-637</t>
  </si>
  <si>
    <t>Marian Cap</t>
  </si>
  <si>
    <t>3-636</t>
  </si>
  <si>
    <t>Ladislav Dolejší</t>
  </si>
  <si>
    <t>1-190</t>
  </si>
  <si>
    <t>Jiří Zvolánek</t>
  </si>
  <si>
    <t>0921</t>
  </si>
  <si>
    <t>6.11.2021</t>
  </si>
  <si>
    <t>JUDr. Ladislav Dolejší</t>
  </si>
  <si>
    <t>Ing. Ivo Dohnal</t>
  </si>
  <si>
    <t>15x
KOV</t>
  </si>
  <si>
    <t>10x
KOV</t>
  </si>
  <si>
    <t>Vít Vodrážka</t>
  </si>
  <si>
    <t>3259</t>
  </si>
  <si>
    <t>Michal Svoboda</t>
  </si>
  <si>
    <t>KVZ Policie Počátky</t>
  </si>
  <si>
    <t>0195</t>
  </si>
  <si>
    <t>Josef Doležel</t>
  </si>
  <si>
    <t>Ivo Dohnal, Ing.</t>
  </si>
  <si>
    <t>4231</t>
  </si>
  <si>
    <t>Lukáš Vomela, Ing.</t>
  </si>
  <si>
    <t>František Smaženka</t>
  </si>
  <si>
    <t>Milan Doležal</t>
  </si>
  <si>
    <t>Tomáš Röder</t>
  </si>
  <si>
    <t>Ladislav Dolejší, JUDr.</t>
  </si>
  <si>
    <t>0922</t>
  </si>
  <si>
    <t>9.11.2019</t>
  </si>
  <si>
    <t>13x
KOV</t>
  </si>
  <si>
    <t>12x
KOV</t>
  </si>
  <si>
    <t>Pavel Červenka G</t>
  </si>
  <si>
    <t>KVZ Pelhřimov</t>
  </si>
  <si>
    <t>5085</t>
  </si>
  <si>
    <t>Jan Bělohlávek, Ing.</t>
  </si>
  <si>
    <t>0093</t>
  </si>
  <si>
    <t>Pavel Červenka CZ</t>
  </si>
  <si>
    <t>Antonín Jelínek</t>
  </si>
  <si>
    <t>1045</t>
  </si>
  <si>
    <t>Josef Vopařil</t>
  </si>
  <si>
    <t>KVZ Jablonné nad Orlicí</t>
  </si>
  <si>
    <t>5219</t>
  </si>
  <si>
    <t>14.</t>
  </si>
  <si>
    <t>15.</t>
  </si>
  <si>
    <t>Karel Získal</t>
  </si>
  <si>
    <t>3415</t>
  </si>
  <si>
    <t>16.</t>
  </si>
  <si>
    <t>Ladislav Petrlík</t>
  </si>
  <si>
    <t>0725</t>
  </si>
  <si>
    <t>17.</t>
  </si>
  <si>
    <t>Jiří Bajer</t>
  </si>
  <si>
    <t>0724</t>
  </si>
  <si>
    <t>18.</t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</si>
</sst>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176" formatCode="_ * #,##0_ ;_ * \-#,##0_ ;_ * &quot;-&quot;_ ;_ @_ "/>
    <numFmt numFmtId="177" formatCode="_ * #,##0.00_ ;_ * \-#,##0.00_ ;_ * &quot;-&quot;??_ ;_ @_ "/>
    <numFmt numFmtId="44" formatCode="_(&quot;$&quot;* #,##0.00_);_(&quot;$&quot;* \(#,##0.00\);_(&quot;$&quot;* &quot;-&quot;??_);_(@_)"/>
    <numFmt numFmtId="178" formatCode="d/m/yyyy"/>
    <numFmt numFmtId="179" formatCode="0.00_ "/>
  </numFmts>
  <fonts count="44">
    <font>
      <sz val="11"/>
      <color indexed="8"/>
      <name val="Calibri"/>
      <charset val="238"/>
    </font>
    <font>
      <b/>
      <sz val="28"/>
      <name val="Times New Roman CE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i/>
      <sz val="12"/>
      <name val="Times New Roman CE"/>
      <charset val="238"/>
    </font>
    <font>
      <b/>
      <sz val="10"/>
      <name val="Times New Roman CE"/>
      <charset val="238"/>
    </font>
    <font>
      <sz val="10"/>
      <name val="Times New Roman CE"/>
      <charset val="238"/>
    </font>
    <font>
      <sz val="10"/>
      <name val="Times New Roman"/>
      <charset val="238"/>
    </font>
    <font>
      <b/>
      <sz val="11"/>
      <name val="Arial"/>
      <charset val="238"/>
    </font>
    <font>
      <sz val="10"/>
      <name val="Arial"/>
      <charset val="238"/>
    </font>
    <font>
      <sz val="11"/>
      <name val="Arial"/>
      <charset val="238"/>
    </font>
    <font>
      <b/>
      <sz val="10"/>
      <name val="Arial"/>
      <charset val="238"/>
    </font>
    <font>
      <b/>
      <sz val="11"/>
      <color indexed="8"/>
      <name val="Arial"/>
      <charset val="238"/>
    </font>
    <font>
      <sz val="11"/>
      <color indexed="8"/>
      <name val="Arial"/>
      <charset val="238"/>
    </font>
    <font>
      <b/>
      <sz val="11"/>
      <name val="Times New Roman CE"/>
      <charset val="238"/>
    </font>
    <font>
      <i/>
      <sz val="10"/>
      <name val="Times New Roman CE"/>
      <charset val="238"/>
    </font>
    <font>
      <b/>
      <sz val="8"/>
      <name val="Times New Roman CE"/>
      <charset val="238"/>
    </font>
    <font>
      <b/>
      <sz val="12"/>
      <color indexed="10"/>
      <name val="Arial"/>
      <charset val="238"/>
    </font>
    <font>
      <b/>
      <sz val="10"/>
      <color indexed="8"/>
      <name val="Arial"/>
      <charset val="238"/>
    </font>
    <font>
      <sz val="11"/>
      <color indexed="8"/>
      <name val="Calibri"/>
      <charset val="238"/>
      <scheme val="minor"/>
    </font>
    <font>
      <b/>
      <sz val="12"/>
      <name val="Arial"/>
      <charset val="238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0"/>
      <name val="Arial CE"/>
      <charset val="238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9"/>
      <name val="Times New Roman"/>
      <charset val="134"/>
    </font>
    <font>
      <sz val="9"/>
      <name val="Times New Roman"/>
      <charset val="134"/>
    </font>
  </fonts>
  <fills count="4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D5C0C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7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rgb="FF000000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rgb="FF000000"/>
      </left>
      <right style="hair">
        <color rgb="FF000000"/>
      </right>
      <top style="hair">
        <color indexed="8"/>
      </top>
      <bottom style="thin">
        <color indexed="8"/>
      </bottom>
      <diagonal/>
    </border>
    <border>
      <left style="hair">
        <color rgb="FF000000"/>
      </left>
      <right style="hair">
        <color rgb="FF000000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rgb="FF000000"/>
      </left>
      <right style="hair">
        <color rgb="FF000000"/>
      </right>
      <top/>
      <bottom style="hair">
        <color indexed="8"/>
      </bottom>
      <diagonal/>
    </border>
    <border>
      <left style="hair">
        <color rgb="FF000000"/>
      </left>
      <right style="hair">
        <color rgb="FF000000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rgb="FF000000"/>
      </left>
      <right style="hair">
        <color rgb="FF000000"/>
      </right>
      <top style="hair">
        <color indexed="8"/>
      </top>
      <bottom style="hair">
        <color indexed="8"/>
      </bottom>
      <diagonal/>
    </border>
    <border>
      <left style="hair">
        <color rgb="FF000000"/>
      </left>
      <right style="hair">
        <color rgb="FF000000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rgb="FF000000"/>
      </left>
      <right/>
      <top style="hair">
        <color indexed="8"/>
      </top>
      <bottom style="thin">
        <color indexed="8"/>
      </bottom>
      <diagonal/>
    </border>
    <border>
      <left style="hair">
        <color rgb="FF000000"/>
      </left>
      <right/>
      <top/>
      <bottom style="hair">
        <color indexed="8"/>
      </bottom>
      <diagonal/>
    </border>
    <border>
      <left style="hair">
        <color rgb="FF000000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rgb="FF000000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rgb="FF000000"/>
      </right>
      <top/>
      <bottom style="hair">
        <color indexed="8"/>
      </bottom>
      <diagonal/>
    </border>
    <border>
      <left style="hair">
        <color rgb="FF000000"/>
      </left>
      <right style="thin">
        <color rgb="FF000000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rgb="FF000000"/>
      </left>
      <right style="thin">
        <color rgb="FF000000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rgb="FF000000"/>
      </left>
      <right style="thin">
        <color rgb="FF000000"/>
      </right>
      <top style="hair">
        <color indexed="8"/>
      </top>
      <bottom style="hair">
        <color indexed="8"/>
      </bottom>
      <diagonal/>
    </border>
    <border>
      <left/>
      <right style="hair">
        <color rgb="FF000000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rgb="FF000000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rgb="FF000000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indexed="8"/>
      </top>
      <bottom style="thin">
        <color rgb="FF000000"/>
      </bottom>
      <diagonal/>
    </border>
    <border>
      <left style="hair">
        <color rgb="FF000000"/>
      </left>
      <right/>
      <top style="hair">
        <color indexed="8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indexed="8"/>
      </top>
      <bottom style="thin">
        <color rgb="FF000000"/>
      </bottom>
      <diagonal/>
    </border>
    <border>
      <left/>
      <right style="hair">
        <color rgb="FF000000"/>
      </right>
      <top/>
      <bottom style="hair">
        <color indexed="8"/>
      </bottom>
      <diagonal/>
    </border>
    <border>
      <left/>
      <right style="hair">
        <color rgb="FF000000"/>
      </right>
      <top style="hair">
        <color indexed="8"/>
      </top>
      <bottom style="hair">
        <color indexed="8"/>
      </bottom>
      <diagonal/>
    </border>
    <border>
      <left/>
      <right style="hair">
        <color rgb="FF000000"/>
      </right>
      <top style="hair">
        <color indexed="8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indexed="8"/>
      </top>
      <bottom style="thin">
        <color rgb="FF000000"/>
      </bottom>
      <diagonal/>
    </border>
    <border>
      <left/>
      <right style="hair">
        <color indexed="8"/>
      </right>
      <top/>
      <bottom style="thin">
        <color rgb="FF00000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0" fontId="23" fillId="14" borderId="0" applyNumberFormat="0" applyBorder="0" applyAlignment="0" applyProtection="0">
      <alignment vertical="center"/>
    </xf>
    <xf numFmtId="177" fontId="22" fillId="0" borderId="0" applyFont="0" applyFill="0" applyBorder="0" applyAlignment="0" applyProtection="0">
      <alignment vertical="center"/>
    </xf>
    <xf numFmtId="176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/>
    <xf numFmtId="0" fontId="26" fillId="16" borderId="63" applyNumberFormat="0" applyAlignment="0" applyProtection="0">
      <alignment vertical="center"/>
    </xf>
    <xf numFmtId="0" fontId="28" fillId="0" borderId="64" applyNumberFormat="0" applyFill="0" applyAlignment="0" applyProtection="0">
      <alignment vertical="center"/>
    </xf>
    <xf numFmtId="0" fontId="22" fillId="19" borderId="65" applyNumberFormat="0" applyFon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64" applyNumberFormat="0" applyFill="0" applyAlignment="0" applyProtection="0">
      <alignment vertical="center"/>
    </xf>
    <xf numFmtId="0" fontId="29" fillId="0" borderId="6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/>
    <xf numFmtId="0" fontId="31" fillId="24" borderId="62" applyNumberFormat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15" borderId="68" applyNumberForma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5" fillId="15" borderId="62" applyNumberFormat="0" applyAlignment="0" applyProtection="0">
      <alignment vertical="center"/>
    </xf>
    <xf numFmtId="0" fontId="36" fillId="0" borderId="67" applyNumberFormat="0" applyFill="0" applyAlignment="0" applyProtection="0">
      <alignment vertical="center"/>
    </xf>
    <xf numFmtId="0" fontId="39" fillId="0" borderId="69" applyNumberFormat="0" applyFill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</cellStyleXfs>
  <cellXfs count="215">
    <xf numFmtId="0" fontId="0" fillId="0" borderId="0" xfId="0"/>
    <xf numFmtId="0" fontId="0" fillId="0" borderId="0" xfId="0" applyAlignment="1">
      <alignment horizontal="center"/>
    </xf>
    <xf numFmtId="0" fontId="1" fillId="0" borderId="1" xfId="22" applyFont="1" applyFill="1" applyBorder="1" applyAlignment="1">
      <alignment horizontal="center"/>
    </xf>
    <xf numFmtId="0" fontId="2" fillId="0" borderId="2" xfId="22" applyFont="1" applyBorder="1"/>
    <xf numFmtId="0" fontId="3" fillId="2" borderId="3" xfId="22" applyFont="1" applyFill="1" applyBorder="1" applyAlignment="1">
      <alignment horizontal="left"/>
    </xf>
    <xf numFmtId="0" fontId="2" fillId="0" borderId="4" xfId="22" applyFont="1" applyBorder="1"/>
    <xf numFmtId="0" fontId="3" fillId="2" borderId="5" xfId="22" applyFont="1" applyFill="1" applyBorder="1" applyAlignment="1">
      <alignment horizontal="left"/>
    </xf>
    <xf numFmtId="178" fontId="3" fillId="2" borderId="5" xfId="22" applyNumberFormat="1" applyFont="1" applyFill="1" applyBorder="1" applyAlignment="1">
      <alignment horizontal="left"/>
    </xf>
    <xf numFmtId="0" fontId="4" fillId="0" borderId="4" xfId="22" applyFont="1" applyBorder="1"/>
    <xf numFmtId="0" fontId="2" fillId="0" borderId="6" xfId="22" applyFont="1" applyBorder="1"/>
    <xf numFmtId="0" fontId="3" fillId="2" borderId="7" xfId="22" applyFont="1" applyFill="1" applyBorder="1" applyAlignment="1">
      <alignment horizontal="left"/>
    </xf>
    <xf numFmtId="0" fontId="3" fillId="2" borderId="8" xfId="22" applyFont="1" applyFill="1" applyBorder="1" applyAlignment="1">
      <alignment horizontal="left"/>
    </xf>
    <xf numFmtId="0" fontId="2" fillId="2" borderId="9" xfId="22" applyFont="1" applyFill="1" applyBorder="1" applyAlignment="1">
      <alignment horizontal="center" vertical="center"/>
    </xf>
    <xf numFmtId="0" fontId="5" fillId="2" borderId="10" xfId="22" applyFont="1" applyFill="1" applyBorder="1" applyAlignment="1">
      <alignment horizontal="center" vertical="center"/>
    </xf>
    <xf numFmtId="0" fontId="5" fillId="0" borderId="11" xfId="22" applyFont="1" applyBorder="1" applyAlignment="1">
      <alignment horizontal="center" vertical="center" wrapText="1"/>
    </xf>
    <xf numFmtId="0" fontId="6" fillId="0" borderId="12" xfId="22" applyFont="1" applyBorder="1" applyAlignment="1">
      <alignment horizontal="center" vertical="center"/>
    </xf>
    <xf numFmtId="0" fontId="6" fillId="0" borderId="13" xfId="22" applyFont="1" applyBorder="1" applyAlignment="1">
      <alignment horizontal="center" vertical="center"/>
    </xf>
    <xf numFmtId="0" fontId="6" fillId="0" borderId="14" xfId="22" applyFont="1" applyBorder="1" applyAlignment="1">
      <alignment horizontal="center" vertical="center"/>
    </xf>
    <xf numFmtId="0" fontId="6" fillId="0" borderId="15" xfId="22" applyFont="1" applyBorder="1" applyAlignment="1">
      <alignment horizontal="center" vertical="center"/>
    </xf>
    <xf numFmtId="0" fontId="7" fillId="3" borderId="16" xfId="22" applyFont="1" applyFill="1" applyBorder="1" applyAlignment="1">
      <alignment horizontal="center" wrapText="1"/>
    </xf>
    <xf numFmtId="0" fontId="7" fillId="3" borderId="17" xfId="22" applyFont="1" applyFill="1" applyBorder="1" applyAlignment="1">
      <alignment horizontal="center"/>
    </xf>
    <xf numFmtId="0" fontId="8" fillId="0" borderId="2" xfId="22" applyFont="1" applyFill="1" applyBorder="1"/>
    <xf numFmtId="0" fontId="9" fillId="0" borderId="18" xfId="22" applyFont="1" applyFill="1" applyBorder="1" applyAlignment="1">
      <alignment horizontal="left"/>
    </xf>
    <xf numFmtId="49" fontId="9" fillId="0" borderId="19" xfId="22" applyNumberFormat="1" applyFont="1" applyFill="1" applyBorder="1" applyAlignment="1">
      <alignment horizontal="center"/>
    </xf>
    <xf numFmtId="0" fontId="10" fillId="0" borderId="20" xfId="22" applyFont="1" applyFill="1" applyBorder="1" applyAlignment="1">
      <alignment horizontal="right"/>
    </xf>
    <xf numFmtId="0" fontId="10" fillId="0" borderId="21" xfId="22" applyFont="1" applyFill="1" applyBorder="1" applyAlignment="1">
      <alignment horizontal="right"/>
    </xf>
    <xf numFmtId="0" fontId="8" fillId="0" borderId="4" xfId="22" applyFont="1" applyFill="1" applyBorder="1" applyAlignment="1">
      <alignment horizontal="left"/>
    </xf>
    <xf numFmtId="0" fontId="9" fillId="0" borderId="22" xfId="22" applyFont="1" applyFill="1" applyBorder="1" applyAlignment="1">
      <alignment horizontal="left"/>
    </xf>
    <xf numFmtId="49" fontId="9" fillId="0" borderId="23" xfId="22" applyNumberFormat="1" applyFont="1" applyFill="1" applyBorder="1" applyAlignment="1">
      <alignment horizontal="center"/>
    </xf>
    <xf numFmtId="0" fontId="10" fillId="0" borderId="24" xfId="22" applyFont="1" applyFill="1" applyBorder="1" applyAlignment="1">
      <alignment horizontal="right"/>
    </xf>
    <xf numFmtId="0" fontId="10" fillId="0" borderId="25" xfId="22" applyFont="1" applyFill="1" applyBorder="1" applyAlignment="1">
      <alignment horizontal="right"/>
    </xf>
    <xf numFmtId="0" fontId="8" fillId="0" borderId="4" xfId="22" applyFont="1" applyBorder="1" applyAlignment="1">
      <alignment horizontal="left"/>
    </xf>
    <xf numFmtId="49" fontId="9" fillId="0" borderId="23" xfId="22" applyNumberFormat="1" applyFont="1" applyBorder="1" applyAlignment="1">
      <alignment horizontal="center"/>
    </xf>
    <xf numFmtId="0" fontId="8" fillId="0" borderId="4" xfId="22" applyFont="1" applyFill="1" applyBorder="1"/>
    <xf numFmtId="0" fontId="9" fillId="0" borderId="24" xfId="22" applyFont="1" applyFill="1" applyBorder="1" applyAlignment="1">
      <alignment horizontal="right"/>
    </xf>
    <xf numFmtId="0" fontId="9" fillId="0" borderId="25" xfId="22" applyFont="1" applyFill="1" applyBorder="1" applyAlignment="1">
      <alignment horizontal="right"/>
    </xf>
    <xf numFmtId="0" fontId="8" fillId="0" borderId="2" xfId="22" applyFont="1" applyFill="1" applyBorder="1" applyAlignment="1">
      <alignment horizontal="left"/>
    </xf>
    <xf numFmtId="0" fontId="9" fillId="0" borderId="22" xfId="22" applyFont="1" applyBorder="1" applyAlignment="1">
      <alignment horizontal="center"/>
    </xf>
    <xf numFmtId="0" fontId="9" fillId="0" borderId="22" xfId="22" applyFont="1" applyFill="1" applyBorder="1" applyAlignment="1">
      <alignment horizontal="center"/>
    </xf>
    <xf numFmtId="0" fontId="9" fillId="0" borderId="6" xfId="22" applyFont="1" applyBorder="1"/>
    <xf numFmtId="0" fontId="9" fillId="0" borderId="26" xfId="22" applyFont="1" applyBorder="1" applyAlignment="1">
      <alignment horizontal="center"/>
    </xf>
    <xf numFmtId="49" fontId="9" fillId="0" borderId="27" xfId="22" applyNumberFormat="1" applyFont="1" applyBorder="1" applyAlignment="1">
      <alignment horizontal="center"/>
    </xf>
    <xf numFmtId="0" fontId="9" fillId="0" borderId="16" xfId="22" applyFont="1" applyBorder="1" applyAlignment="1">
      <alignment horizontal="right"/>
    </xf>
    <xf numFmtId="0" fontId="9" fillId="0" borderId="17" xfId="22" applyFont="1" applyBorder="1" applyAlignment="1">
      <alignment horizontal="right"/>
    </xf>
    <xf numFmtId="0" fontId="7" fillId="3" borderId="28" xfId="22" applyFont="1" applyFill="1" applyBorder="1" applyAlignment="1">
      <alignment horizontal="center"/>
    </xf>
    <xf numFmtId="0" fontId="8" fillId="4" borderId="21" xfId="22" applyFont="1" applyFill="1" applyBorder="1" applyAlignment="1">
      <alignment horizontal="right"/>
    </xf>
    <xf numFmtId="0" fontId="8" fillId="5" borderId="21" xfId="22" applyFont="1" applyFill="1" applyBorder="1" applyAlignment="1">
      <alignment horizontal="right"/>
    </xf>
    <xf numFmtId="2" fontId="8" fillId="0" borderId="21" xfId="22" applyNumberFormat="1" applyFont="1" applyFill="1" applyBorder="1" applyAlignment="1">
      <alignment horizontal="right"/>
    </xf>
    <xf numFmtId="179" fontId="8" fillId="6" borderId="29" xfId="22" applyNumberFormat="1" applyFont="1" applyFill="1" applyBorder="1" applyAlignment="1">
      <alignment horizontal="right"/>
    </xf>
    <xf numFmtId="1" fontId="10" fillId="0" borderId="20" xfId="22" applyNumberFormat="1" applyFont="1" applyFill="1" applyBorder="1" applyAlignment="1">
      <alignment horizontal="right"/>
    </xf>
    <xf numFmtId="1" fontId="10" fillId="0" borderId="21" xfId="22" applyNumberFormat="1" applyFont="1" applyFill="1" applyBorder="1" applyAlignment="1">
      <alignment horizontal="right"/>
    </xf>
    <xf numFmtId="0" fontId="8" fillId="4" borderId="25" xfId="22" applyFont="1" applyFill="1" applyBorder="1" applyAlignment="1">
      <alignment horizontal="right"/>
    </xf>
    <xf numFmtId="0" fontId="8" fillId="5" borderId="25" xfId="22" applyFont="1" applyFill="1" applyBorder="1" applyAlignment="1">
      <alignment horizontal="right"/>
    </xf>
    <xf numFmtId="2" fontId="8" fillId="0" borderId="25" xfId="22" applyNumberFormat="1" applyFont="1" applyFill="1" applyBorder="1" applyAlignment="1">
      <alignment horizontal="right"/>
    </xf>
    <xf numFmtId="179" fontId="8" fillId="7" borderId="30" xfId="22" applyNumberFormat="1" applyFont="1" applyFill="1" applyBorder="1" applyAlignment="1">
      <alignment horizontal="right"/>
    </xf>
    <xf numFmtId="1" fontId="10" fillId="0" borderId="24" xfId="22" applyNumberFormat="1" applyFont="1" applyFill="1" applyBorder="1" applyAlignment="1">
      <alignment horizontal="right"/>
    </xf>
    <xf numFmtId="1" fontId="10" fillId="0" borderId="25" xfId="22" applyNumberFormat="1" applyFont="1" applyFill="1" applyBorder="1" applyAlignment="1">
      <alignment horizontal="right"/>
    </xf>
    <xf numFmtId="179" fontId="8" fillId="0" borderId="30" xfId="22" applyNumberFormat="1" applyFont="1" applyFill="1" applyBorder="1" applyAlignment="1">
      <alignment horizontal="right"/>
    </xf>
    <xf numFmtId="179" fontId="8" fillId="8" borderId="30" xfId="22" applyNumberFormat="1" applyFont="1" applyFill="1" applyBorder="1" applyAlignment="1">
      <alignment horizontal="right"/>
    </xf>
    <xf numFmtId="0" fontId="11" fillId="4" borderId="25" xfId="22" applyFont="1" applyFill="1" applyBorder="1" applyAlignment="1">
      <alignment horizontal="right"/>
    </xf>
    <xf numFmtId="0" fontId="11" fillId="5" borderId="25" xfId="22" applyFont="1" applyFill="1" applyBorder="1" applyAlignment="1">
      <alignment horizontal="right"/>
    </xf>
    <xf numFmtId="179" fontId="12" fillId="0" borderId="30" xfId="0" applyNumberFormat="1" applyFont="1" applyFill="1" applyBorder="1" applyAlignment="1">
      <alignment horizontal="right"/>
    </xf>
    <xf numFmtId="1" fontId="13" fillId="0" borderId="24" xfId="0" applyNumberFormat="1" applyFont="1" applyFill="1" applyBorder="1" applyAlignment="1">
      <alignment horizontal="right"/>
    </xf>
    <xf numFmtId="1" fontId="13" fillId="0" borderId="25" xfId="0" applyNumberFormat="1" applyFont="1" applyFill="1" applyBorder="1" applyAlignment="1">
      <alignment horizontal="right"/>
    </xf>
    <xf numFmtId="2" fontId="11" fillId="0" borderId="25" xfId="22" applyNumberFormat="1" applyFont="1" applyFill="1" applyBorder="1" applyAlignment="1">
      <alignment horizontal="right"/>
    </xf>
    <xf numFmtId="0" fontId="11" fillId="4" borderId="17" xfId="22" applyFont="1" applyFill="1" applyBorder="1" applyAlignment="1">
      <alignment horizontal="right"/>
    </xf>
    <xf numFmtId="0" fontId="11" fillId="5" borderId="17" xfId="22" applyFont="1" applyFill="1" applyBorder="1" applyAlignment="1">
      <alignment horizontal="right"/>
    </xf>
    <xf numFmtId="2" fontId="11" fillId="0" borderId="17" xfId="22" applyNumberFormat="1" applyFont="1" applyBorder="1" applyAlignment="1">
      <alignment horizontal="right"/>
    </xf>
    <xf numFmtId="179" fontId="8" fillId="0" borderId="28" xfId="22" applyNumberFormat="1" applyFont="1" applyBorder="1" applyAlignment="1">
      <alignment horizontal="right"/>
    </xf>
    <xf numFmtId="1" fontId="10" fillId="0" borderId="16" xfId="22" applyNumberFormat="1" applyFont="1" applyBorder="1" applyAlignment="1">
      <alignment horizontal="right"/>
    </xf>
    <xf numFmtId="1" fontId="10" fillId="0" borderId="17" xfId="22" applyNumberFormat="1" applyFont="1" applyBorder="1" applyAlignment="1">
      <alignment horizontal="right"/>
    </xf>
    <xf numFmtId="1" fontId="8" fillId="4" borderId="21" xfId="22" applyNumberFormat="1" applyFont="1" applyFill="1" applyBorder="1" applyAlignment="1">
      <alignment horizontal="right"/>
    </xf>
    <xf numFmtId="1" fontId="8" fillId="5" borderId="21" xfId="22" applyNumberFormat="1" applyFont="1" applyFill="1" applyBorder="1" applyAlignment="1">
      <alignment horizontal="right"/>
    </xf>
    <xf numFmtId="179" fontId="8" fillId="0" borderId="21" xfId="22" applyNumberFormat="1" applyFont="1" applyFill="1" applyBorder="1" applyAlignment="1">
      <alignment horizontal="right"/>
    </xf>
    <xf numFmtId="2" fontId="8" fillId="6" borderId="29" xfId="22" applyNumberFormat="1" applyFont="1" applyFill="1" applyBorder="1" applyAlignment="1">
      <alignment horizontal="right"/>
    </xf>
    <xf numFmtId="1" fontId="8" fillId="4" borderId="25" xfId="22" applyNumberFormat="1" applyFont="1" applyFill="1" applyBorder="1" applyAlignment="1">
      <alignment horizontal="right"/>
    </xf>
    <xf numFmtId="1" fontId="8" fillId="5" borderId="25" xfId="22" applyNumberFormat="1" applyFont="1" applyFill="1" applyBorder="1" applyAlignment="1">
      <alignment horizontal="right"/>
    </xf>
    <xf numFmtId="179" fontId="8" fillId="0" borderId="25" xfId="22" applyNumberFormat="1" applyFont="1" applyFill="1" applyBorder="1" applyAlignment="1">
      <alignment horizontal="right"/>
    </xf>
    <xf numFmtId="2" fontId="8" fillId="0" borderId="30" xfId="22" applyNumberFormat="1" applyFont="1" applyFill="1" applyBorder="1" applyAlignment="1">
      <alignment horizontal="right"/>
    </xf>
    <xf numFmtId="2" fontId="8" fillId="7" borderId="30" xfId="22" applyNumberFormat="1" applyFont="1" applyFill="1" applyBorder="1" applyAlignment="1">
      <alignment horizontal="right"/>
    </xf>
    <xf numFmtId="2" fontId="8" fillId="8" borderId="30" xfId="22" applyNumberFormat="1" applyFont="1" applyFill="1" applyBorder="1" applyAlignment="1">
      <alignment horizontal="right"/>
    </xf>
    <xf numFmtId="1" fontId="12" fillId="4" borderId="25" xfId="0" applyNumberFormat="1" applyFont="1" applyFill="1" applyBorder="1" applyAlignment="1">
      <alignment horizontal="right"/>
    </xf>
    <xf numFmtId="179" fontId="12" fillId="0" borderId="25" xfId="0" applyNumberFormat="1" applyFont="1" applyFill="1" applyBorder="1" applyAlignment="1">
      <alignment horizontal="right"/>
    </xf>
    <xf numFmtId="1" fontId="8" fillId="4" borderId="17" xfId="22" applyNumberFormat="1" applyFont="1" applyFill="1" applyBorder="1" applyAlignment="1">
      <alignment horizontal="right"/>
    </xf>
    <xf numFmtId="1" fontId="8" fillId="5" borderId="17" xfId="22" applyNumberFormat="1" applyFont="1" applyFill="1" applyBorder="1" applyAlignment="1">
      <alignment horizontal="right"/>
    </xf>
    <xf numFmtId="179" fontId="8" fillId="0" borderId="17" xfId="22" applyNumberFormat="1" applyFont="1" applyBorder="1" applyAlignment="1">
      <alignment horizontal="right"/>
    </xf>
    <xf numFmtId="2" fontId="8" fillId="0" borderId="28" xfId="22" applyNumberFormat="1" applyFont="1" applyBorder="1" applyAlignment="1">
      <alignment horizontal="right"/>
    </xf>
    <xf numFmtId="0" fontId="14" fillId="2" borderId="31" xfId="22" applyFont="1" applyFill="1" applyBorder="1" applyAlignment="1">
      <alignment horizontal="center"/>
    </xf>
    <xf numFmtId="49" fontId="3" fillId="2" borderId="32" xfId="22" applyNumberFormat="1" applyFont="1" applyFill="1" applyBorder="1" applyAlignment="1">
      <alignment horizontal="center"/>
    </xf>
    <xf numFmtId="0" fontId="15" fillId="2" borderId="4" xfId="22" applyFont="1" applyFill="1" applyBorder="1" applyAlignment="1">
      <alignment horizontal="center"/>
    </xf>
    <xf numFmtId="0" fontId="3" fillId="2" borderId="23" xfId="22" applyFont="1" applyFill="1" applyBorder="1" applyAlignment="1">
      <alignment horizontal="center"/>
    </xf>
    <xf numFmtId="0" fontId="15" fillId="2" borderId="6" xfId="22" applyFont="1" applyFill="1" applyBorder="1" applyAlignment="1">
      <alignment horizontal="center"/>
    </xf>
    <xf numFmtId="0" fontId="3" fillId="2" borderId="27" xfId="22" applyFont="1" applyFill="1" applyBorder="1" applyAlignment="1">
      <alignment horizontal="center"/>
    </xf>
    <xf numFmtId="0" fontId="3" fillId="2" borderId="33" xfId="22" applyFont="1" applyFill="1" applyBorder="1" applyAlignment="1">
      <alignment horizontal="center"/>
    </xf>
    <xf numFmtId="0" fontId="3" fillId="2" borderId="34" xfId="22" applyFont="1" applyFill="1" applyBorder="1" applyAlignment="1">
      <alignment horizontal="center"/>
    </xf>
    <xf numFmtId="0" fontId="6" fillId="0" borderId="35" xfId="22" applyFont="1" applyBorder="1" applyAlignment="1">
      <alignment horizontal="center" vertical="center"/>
    </xf>
    <xf numFmtId="0" fontId="5" fillId="0" borderId="36" xfId="22" applyFont="1" applyBorder="1" applyAlignment="1">
      <alignment horizontal="center" vertical="center"/>
    </xf>
    <xf numFmtId="0" fontId="6" fillId="0" borderId="37" xfId="22" applyFont="1" applyBorder="1" applyAlignment="1">
      <alignment horizontal="center" vertical="center"/>
    </xf>
    <xf numFmtId="0" fontId="7" fillId="3" borderId="38" xfId="22" applyFont="1" applyFill="1" applyBorder="1" applyAlignment="1">
      <alignment horizontal="center"/>
    </xf>
    <xf numFmtId="0" fontId="5" fillId="0" borderId="39" xfId="22" applyFont="1" applyBorder="1" applyAlignment="1">
      <alignment horizontal="center"/>
    </xf>
    <xf numFmtId="0" fontId="16" fillId="0" borderId="27" xfId="22" applyFont="1" applyBorder="1" applyAlignment="1">
      <alignment horizontal="center"/>
    </xf>
    <xf numFmtId="179" fontId="8" fillId="0" borderId="40" xfId="22" applyNumberFormat="1" applyFont="1" applyFill="1" applyBorder="1" applyAlignment="1">
      <alignment horizontal="right"/>
    </xf>
    <xf numFmtId="2" fontId="8" fillId="6" borderId="41" xfId="22" applyNumberFormat="1" applyFont="1" applyFill="1" applyBorder="1" applyAlignment="1">
      <alignment horizontal="right"/>
    </xf>
    <xf numFmtId="0" fontId="17" fillId="0" borderId="19" xfId="22" applyFont="1" applyFill="1" applyBorder="1" applyAlignment="1">
      <alignment horizontal="center"/>
    </xf>
    <xf numFmtId="179" fontId="8" fillId="7" borderId="42" xfId="22" applyNumberFormat="1" applyFont="1" applyFill="1" applyBorder="1" applyAlignment="1">
      <alignment horizontal="right"/>
    </xf>
    <xf numFmtId="2" fontId="8" fillId="7" borderId="41" xfId="22" applyNumberFormat="1" applyFont="1" applyFill="1" applyBorder="1" applyAlignment="1">
      <alignment horizontal="right"/>
    </xf>
    <xf numFmtId="0" fontId="17" fillId="0" borderId="23" xfId="22" applyFont="1" applyFill="1" applyBorder="1" applyAlignment="1">
      <alignment horizontal="center"/>
    </xf>
    <xf numFmtId="2" fontId="0" fillId="0" borderId="0" xfId="0" applyNumberFormat="1"/>
    <xf numFmtId="179" fontId="8" fillId="0" borderId="42" xfId="22" applyNumberFormat="1" applyFont="1" applyFill="1" applyBorder="1" applyAlignment="1">
      <alignment horizontal="right"/>
    </xf>
    <xf numFmtId="2" fontId="8" fillId="8" borderId="41" xfId="22" applyNumberFormat="1" applyFont="1" applyFill="1" applyBorder="1" applyAlignment="1">
      <alignment horizontal="right"/>
    </xf>
    <xf numFmtId="2" fontId="8" fillId="0" borderId="41" xfId="22" applyNumberFormat="1" applyFont="1" applyFill="1" applyBorder="1" applyAlignment="1">
      <alignment horizontal="right"/>
    </xf>
    <xf numFmtId="0" fontId="8" fillId="0" borderId="23" xfId="22" applyFont="1" applyFill="1" applyBorder="1" applyAlignment="1">
      <alignment horizontal="center"/>
    </xf>
    <xf numFmtId="179" fontId="8" fillId="6" borderId="42" xfId="22" applyNumberFormat="1" applyFont="1" applyFill="1" applyBorder="1" applyAlignment="1">
      <alignment horizontal="right"/>
    </xf>
    <xf numFmtId="2" fontId="8" fillId="0" borderId="42" xfId="22" applyNumberFormat="1" applyFont="1" applyFill="1" applyBorder="1" applyAlignment="1">
      <alignment horizontal="right"/>
    </xf>
    <xf numFmtId="179" fontId="8" fillId="8" borderId="42" xfId="22" applyNumberFormat="1" applyFont="1" applyFill="1" applyBorder="1" applyAlignment="1">
      <alignment horizontal="right"/>
    </xf>
    <xf numFmtId="0" fontId="18" fillId="0" borderId="23" xfId="22" applyFont="1" applyFill="1" applyBorder="1" applyAlignment="1">
      <alignment horizontal="center"/>
    </xf>
    <xf numFmtId="2" fontId="8" fillId="0" borderId="17" xfId="22" applyNumberFormat="1" applyFont="1" applyBorder="1" applyAlignment="1">
      <alignment horizontal="right"/>
    </xf>
    <xf numFmtId="179" fontId="8" fillId="0" borderId="38" xfId="22" applyNumberFormat="1" applyFont="1" applyFill="1" applyBorder="1" applyAlignment="1">
      <alignment horizontal="right"/>
    </xf>
    <xf numFmtId="2" fontId="8" fillId="0" borderId="39" xfId="22" applyNumberFormat="1" applyFont="1" applyFill="1" applyBorder="1" applyAlignment="1">
      <alignment horizontal="right"/>
    </xf>
    <xf numFmtId="0" fontId="11" fillId="0" borderId="27" xfId="22" applyFont="1" applyFill="1" applyBorder="1" applyAlignment="1">
      <alignment horizontal="center"/>
    </xf>
    <xf numFmtId="179" fontId="8" fillId="9" borderId="30" xfId="22" applyNumberFormat="1" applyFont="1" applyFill="1" applyBorder="1" applyAlignment="1">
      <alignment horizontal="right"/>
    </xf>
    <xf numFmtId="2" fontId="8" fillId="8" borderId="29" xfId="22" applyNumberFormat="1" applyFont="1" applyFill="1" applyBorder="1" applyAlignment="1">
      <alignment horizontal="right"/>
    </xf>
    <xf numFmtId="2" fontId="8" fillId="9" borderId="30" xfId="22" applyNumberFormat="1" applyFont="1" applyFill="1" applyBorder="1" applyAlignment="1">
      <alignment horizontal="right"/>
    </xf>
    <xf numFmtId="2" fontId="8" fillId="6" borderId="30" xfId="22" applyNumberFormat="1" applyFont="1" applyFill="1" applyBorder="1" applyAlignment="1">
      <alignment horizontal="right"/>
    </xf>
    <xf numFmtId="0" fontId="3" fillId="2" borderId="43" xfId="22" applyFont="1" applyFill="1" applyBorder="1" applyAlignment="1">
      <alignment horizontal="left"/>
    </xf>
    <xf numFmtId="179" fontId="8" fillId="0" borderId="29" xfId="22" applyNumberFormat="1" applyFont="1" applyFill="1" applyBorder="1" applyAlignment="1">
      <alignment horizontal="right"/>
    </xf>
    <xf numFmtId="179" fontId="8" fillId="8" borderId="40" xfId="22" applyNumberFormat="1" applyFont="1" applyFill="1" applyBorder="1" applyAlignment="1">
      <alignment horizontal="right"/>
    </xf>
    <xf numFmtId="179" fontId="8" fillId="6" borderId="30" xfId="22" applyNumberFormat="1" applyFont="1" applyFill="1" applyBorder="1" applyAlignment="1">
      <alignment horizontal="right"/>
    </xf>
    <xf numFmtId="179" fontId="8" fillId="9" borderId="42" xfId="22" applyNumberFormat="1" applyFont="1" applyFill="1" applyBorder="1" applyAlignment="1">
      <alignment horizontal="right"/>
    </xf>
    <xf numFmtId="179" fontId="8" fillId="0" borderId="28" xfId="22" applyNumberFormat="1" applyFont="1" applyFill="1" applyBorder="1" applyAlignment="1">
      <alignment horizontal="right"/>
    </xf>
    <xf numFmtId="0" fontId="17" fillId="6" borderId="19" xfId="22" applyFont="1" applyFill="1" applyBorder="1" applyAlignment="1">
      <alignment horizontal="center"/>
    </xf>
    <xf numFmtId="0" fontId="17" fillId="9" borderId="23" xfId="22" applyFont="1" applyFill="1" applyBorder="1" applyAlignment="1">
      <alignment horizontal="center"/>
    </xf>
    <xf numFmtId="0" fontId="17" fillId="8" borderId="23" xfId="22" applyFont="1" applyFill="1" applyBorder="1" applyAlignment="1">
      <alignment horizontal="center"/>
    </xf>
    <xf numFmtId="0" fontId="8" fillId="0" borderId="44" xfId="22" applyFont="1" applyFill="1" applyBorder="1" applyAlignment="1">
      <alignment horizontal="left"/>
    </xf>
    <xf numFmtId="0" fontId="9" fillId="0" borderId="45" xfId="22" applyFont="1" applyFill="1" applyBorder="1" applyAlignment="1">
      <alignment horizontal="left"/>
    </xf>
    <xf numFmtId="49" fontId="9" fillId="0" borderId="46" xfId="22" applyNumberFormat="1" applyFont="1" applyFill="1" applyBorder="1" applyAlignment="1">
      <alignment horizontal="center"/>
    </xf>
    <xf numFmtId="0" fontId="8" fillId="4" borderId="47" xfId="22" applyFont="1" applyFill="1" applyBorder="1" applyAlignment="1">
      <alignment horizontal="right"/>
    </xf>
    <xf numFmtId="0" fontId="8" fillId="5" borderId="47" xfId="22" applyFont="1" applyFill="1" applyBorder="1" applyAlignment="1">
      <alignment horizontal="right"/>
    </xf>
    <xf numFmtId="2" fontId="8" fillId="0" borderId="47" xfId="22" applyNumberFormat="1" applyFont="1" applyFill="1" applyBorder="1" applyAlignment="1">
      <alignment horizontal="right"/>
    </xf>
    <xf numFmtId="179" fontId="12" fillId="0" borderId="48" xfId="0" applyNumberFormat="1" applyFont="1" applyFill="1" applyBorder="1" applyAlignment="1">
      <alignment horizontal="right"/>
    </xf>
    <xf numFmtId="1" fontId="13" fillId="0" borderId="49" xfId="0" applyNumberFormat="1" applyFont="1" applyFill="1" applyBorder="1" applyAlignment="1">
      <alignment horizontal="right"/>
    </xf>
    <xf numFmtId="0" fontId="19" fillId="0" borderId="0" xfId="0" applyFont="1" applyAlignment="1">
      <alignment horizontal="left"/>
    </xf>
    <xf numFmtId="17" fontId="0" fillId="0" borderId="0" xfId="0" applyNumberFormat="1"/>
    <xf numFmtId="0" fontId="7" fillId="3" borderId="43" xfId="22" applyFont="1" applyFill="1" applyBorder="1" applyAlignment="1">
      <alignment horizontal="center" wrapText="1"/>
    </xf>
    <xf numFmtId="1" fontId="10" fillId="0" borderId="50" xfId="22" applyNumberFormat="1" applyFont="1" applyFill="1" applyBorder="1" applyAlignment="1">
      <alignment horizontal="right"/>
    </xf>
    <xf numFmtId="2" fontId="8" fillId="0" borderId="29" xfId="22" applyNumberFormat="1" applyFont="1" applyFill="1" applyBorder="1" applyAlignment="1">
      <alignment horizontal="right"/>
    </xf>
    <xf numFmtId="1" fontId="10" fillId="0" borderId="51" xfId="22" applyNumberFormat="1" applyFont="1" applyFill="1" applyBorder="1" applyAlignment="1">
      <alignment horizontal="right"/>
    </xf>
    <xf numFmtId="1" fontId="13" fillId="0" borderId="52" xfId="0" applyNumberFormat="1" applyFont="1" applyFill="1" applyBorder="1" applyAlignment="1">
      <alignment horizontal="right"/>
    </xf>
    <xf numFmtId="1" fontId="12" fillId="4" borderId="47" xfId="0" applyNumberFormat="1" applyFont="1" applyFill="1" applyBorder="1" applyAlignment="1">
      <alignment horizontal="right"/>
    </xf>
    <xf numFmtId="1" fontId="8" fillId="5" borderId="47" xfId="22" applyNumberFormat="1" applyFont="1" applyFill="1" applyBorder="1" applyAlignment="1">
      <alignment horizontal="right"/>
    </xf>
    <xf numFmtId="179" fontId="12" fillId="0" borderId="47" xfId="0" applyNumberFormat="1" applyFont="1" applyFill="1" applyBorder="1" applyAlignment="1">
      <alignment horizontal="right"/>
    </xf>
    <xf numFmtId="2" fontId="8" fillId="0" borderId="48" xfId="22" applyNumberFormat="1" applyFont="1" applyFill="1" applyBorder="1" applyAlignment="1">
      <alignment horizontal="right"/>
    </xf>
    <xf numFmtId="1" fontId="10" fillId="0" borderId="49" xfId="22" applyNumberFormat="1" applyFont="1" applyFill="1" applyBorder="1" applyAlignment="1">
      <alignment horizontal="right"/>
    </xf>
    <xf numFmtId="1" fontId="10" fillId="0" borderId="52" xfId="22" applyNumberFormat="1" applyFont="1" applyFill="1" applyBorder="1" applyAlignment="1">
      <alignment horizontal="right"/>
    </xf>
    <xf numFmtId="1" fontId="8" fillId="4" borderId="47" xfId="22" applyNumberFormat="1" applyFont="1" applyFill="1" applyBorder="1" applyAlignment="1">
      <alignment horizontal="right"/>
    </xf>
    <xf numFmtId="179" fontId="8" fillId="0" borderId="48" xfId="22" applyNumberFormat="1" applyFont="1" applyFill="1" applyBorder="1" applyAlignment="1">
      <alignment horizontal="right"/>
    </xf>
    <xf numFmtId="0" fontId="8" fillId="0" borderId="19" xfId="22" applyFont="1" applyFill="1" applyBorder="1" applyAlignment="1">
      <alignment horizontal="center"/>
    </xf>
    <xf numFmtId="2" fontId="8" fillId="10" borderId="41" xfId="22" applyNumberFormat="1" applyFont="1" applyFill="1" applyBorder="1" applyAlignment="1">
      <alignment horizontal="right"/>
    </xf>
    <xf numFmtId="0" fontId="20" fillId="10" borderId="23" xfId="22" applyFont="1" applyFill="1" applyBorder="1" applyAlignment="1">
      <alignment horizontal="center"/>
    </xf>
    <xf numFmtId="179" fontId="8" fillId="0" borderId="53" xfId="22" applyNumberFormat="1" applyFont="1" applyFill="1" applyBorder="1" applyAlignment="1">
      <alignment horizontal="right"/>
    </xf>
    <xf numFmtId="2" fontId="8" fillId="0" borderId="54" xfId="22" applyNumberFormat="1" applyFont="1" applyFill="1" applyBorder="1" applyAlignment="1">
      <alignment horizontal="right"/>
    </xf>
    <xf numFmtId="0" fontId="8" fillId="0" borderId="46" xfId="22" applyFont="1" applyFill="1" applyBorder="1" applyAlignment="1">
      <alignment horizontal="center"/>
    </xf>
    <xf numFmtId="0" fontId="9" fillId="0" borderId="0" xfId="10" applyAlignment="1">
      <alignment horizontal="center"/>
    </xf>
    <xf numFmtId="0" fontId="9" fillId="0" borderId="0" xfId="10"/>
    <xf numFmtId="0" fontId="9" fillId="0" borderId="1" xfId="10" applyFont="1" applyBorder="1" applyAlignment="1">
      <alignment horizontal="left"/>
    </xf>
    <xf numFmtId="0" fontId="9" fillId="0" borderId="9" xfId="10" applyFont="1" applyBorder="1" applyAlignment="1">
      <alignment horizontal="center"/>
    </xf>
    <xf numFmtId="0" fontId="9" fillId="0" borderId="10" xfId="10" applyFont="1" applyBorder="1" applyAlignment="1">
      <alignment horizontal="center"/>
    </xf>
    <xf numFmtId="0" fontId="9" fillId="0" borderId="11" xfId="10" applyFont="1" applyBorder="1" applyAlignment="1">
      <alignment horizontal="center"/>
    </xf>
    <xf numFmtId="0" fontId="9" fillId="0" borderId="55" xfId="10" applyFont="1" applyBorder="1" applyAlignment="1">
      <alignment horizontal="center"/>
    </xf>
    <xf numFmtId="0" fontId="9" fillId="11" borderId="1" xfId="10" applyFont="1" applyFill="1" applyBorder="1" applyAlignment="1">
      <alignment horizontal="center"/>
    </xf>
    <xf numFmtId="0" fontId="9" fillId="0" borderId="2" xfId="10" applyFill="1" applyBorder="1" applyAlignment="1">
      <alignment horizontal="center"/>
    </xf>
    <xf numFmtId="0" fontId="9" fillId="0" borderId="18" xfId="10" applyFill="1" applyBorder="1" applyAlignment="1">
      <alignment horizontal="center"/>
    </xf>
    <xf numFmtId="0" fontId="9" fillId="0" borderId="19" xfId="10" applyFill="1" applyBorder="1" applyAlignment="1">
      <alignment horizontal="center"/>
    </xf>
    <xf numFmtId="0" fontId="9" fillId="0" borderId="15" xfId="10" applyFill="1" applyBorder="1" applyAlignment="1">
      <alignment horizontal="center"/>
    </xf>
    <xf numFmtId="0" fontId="9" fillId="12" borderId="56" xfId="10" applyFill="1" applyBorder="1" applyAlignment="1">
      <alignment horizontal="center"/>
    </xf>
    <xf numFmtId="0" fontId="9" fillId="0" borderId="4" xfId="10" applyFill="1" applyBorder="1" applyAlignment="1">
      <alignment horizontal="center"/>
    </xf>
    <xf numFmtId="0" fontId="9" fillId="0" borderId="22" xfId="10" applyFill="1" applyBorder="1" applyAlignment="1">
      <alignment horizontal="center"/>
    </xf>
    <xf numFmtId="0" fontId="9" fillId="0" borderId="23" xfId="10" applyFill="1" applyBorder="1" applyAlignment="1">
      <alignment horizontal="center"/>
    </xf>
    <xf numFmtId="0" fontId="9" fillId="0" borderId="57" xfId="10" applyFill="1" applyBorder="1" applyAlignment="1">
      <alignment horizontal="center"/>
    </xf>
    <xf numFmtId="0" fontId="9" fillId="12" borderId="58" xfId="10" applyFill="1" applyBorder="1" applyAlignment="1">
      <alignment horizontal="center"/>
    </xf>
    <xf numFmtId="0" fontId="8" fillId="0" borderId="4" xfId="0" applyFont="1" applyFill="1" applyBorder="1"/>
    <xf numFmtId="0" fontId="9" fillId="0" borderId="4" xfId="10" applyFont="1" applyFill="1" applyBorder="1" applyAlignment="1">
      <alignment horizontal="center"/>
    </xf>
    <xf numFmtId="0" fontId="8" fillId="0" borderId="4" xfId="0" applyFont="1" applyFill="1" applyBorder="1" applyAlignment="1">
      <alignment horizontal="left"/>
    </xf>
    <xf numFmtId="0" fontId="9" fillId="0" borderId="58" xfId="10" applyFont="1" applyFill="1" applyBorder="1" applyAlignment="1">
      <alignment horizontal="center"/>
    </xf>
    <xf numFmtId="0" fontId="9" fillId="0" borderId="58" xfId="10" applyFont="1" applyBorder="1" applyAlignment="1">
      <alignment horizontal="center"/>
    </xf>
    <xf numFmtId="0" fontId="9" fillId="0" borderId="4" xfId="10" applyBorder="1" applyAlignment="1">
      <alignment horizontal="center"/>
    </xf>
    <xf numFmtId="0" fontId="9" fillId="0" borderId="22" xfId="10" applyBorder="1" applyAlignment="1">
      <alignment horizontal="center"/>
    </xf>
    <xf numFmtId="0" fontId="9" fillId="0" borderId="23" xfId="10" applyBorder="1" applyAlignment="1">
      <alignment horizontal="center"/>
    </xf>
    <xf numFmtId="0" fontId="9" fillId="0" borderId="57" xfId="10" applyBorder="1" applyAlignment="1">
      <alignment horizontal="center"/>
    </xf>
    <xf numFmtId="0" fontId="9" fillId="11" borderId="58" xfId="10" applyFill="1" applyBorder="1" applyAlignment="1">
      <alignment horizontal="center"/>
    </xf>
    <xf numFmtId="0" fontId="9" fillId="0" borderId="59" xfId="10" applyBorder="1" applyAlignment="1">
      <alignment horizontal="center"/>
    </xf>
    <xf numFmtId="0" fontId="9" fillId="0" borderId="6" xfId="10" applyBorder="1" applyAlignment="1">
      <alignment horizontal="center"/>
    </xf>
    <xf numFmtId="0" fontId="9" fillId="0" borderId="26" xfId="10" applyBorder="1" applyAlignment="1">
      <alignment horizontal="center"/>
    </xf>
    <xf numFmtId="0" fontId="9" fillId="0" borderId="27" xfId="10" applyBorder="1" applyAlignment="1">
      <alignment horizontal="center"/>
    </xf>
    <xf numFmtId="0" fontId="9" fillId="0" borderId="8" xfId="10" applyBorder="1" applyAlignment="1">
      <alignment horizontal="center"/>
    </xf>
    <xf numFmtId="0" fontId="9" fillId="11" borderId="59" xfId="10" applyFill="1" applyBorder="1" applyAlignment="1">
      <alignment horizontal="center"/>
    </xf>
    <xf numFmtId="0" fontId="9" fillId="0" borderId="0" xfId="10" applyBorder="1" applyAlignment="1">
      <alignment horizontal="center"/>
    </xf>
    <xf numFmtId="0" fontId="9" fillId="0" borderId="10" xfId="10" applyFont="1" applyBorder="1" applyAlignment="1">
      <alignment horizontal="center" wrapText="1"/>
    </xf>
    <xf numFmtId="0" fontId="9" fillId="0" borderId="1" xfId="10" applyFont="1" applyBorder="1" applyAlignment="1">
      <alignment horizontal="center"/>
    </xf>
    <xf numFmtId="0" fontId="9" fillId="13" borderId="0" xfId="10" applyFont="1" applyFill="1"/>
    <xf numFmtId="2" fontId="9" fillId="0" borderId="15" xfId="10" applyNumberFormat="1" applyFill="1" applyBorder="1" applyAlignment="1">
      <alignment horizontal="center"/>
    </xf>
    <xf numFmtId="2" fontId="9" fillId="0" borderId="18" xfId="10" applyNumberFormat="1" applyFill="1" applyBorder="1" applyAlignment="1">
      <alignment horizontal="center"/>
    </xf>
    <xf numFmtId="2" fontId="9" fillId="0" borderId="56" xfId="10" applyNumberFormat="1" applyFill="1" applyBorder="1" applyAlignment="1">
      <alignment horizontal="center"/>
    </xf>
    <xf numFmtId="2" fontId="9" fillId="0" borderId="57" xfId="10" applyNumberFormat="1" applyFill="1" applyBorder="1" applyAlignment="1">
      <alignment horizontal="center"/>
    </xf>
    <xf numFmtId="2" fontId="9" fillId="0" borderId="22" xfId="10" applyNumberFormat="1" applyFill="1" applyBorder="1" applyAlignment="1">
      <alignment horizontal="center"/>
    </xf>
    <xf numFmtId="2" fontId="9" fillId="0" borderId="58" xfId="10" applyNumberFormat="1" applyFill="1" applyBorder="1" applyAlignment="1">
      <alignment horizontal="center"/>
    </xf>
    <xf numFmtId="0" fontId="8" fillId="0" borderId="2" xfId="22" applyFont="1" applyBorder="1" applyAlignment="1">
      <alignment horizontal="left"/>
    </xf>
    <xf numFmtId="0" fontId="9" fillId="11" borderId="56" xfId="10" applyFill="1" applyBorder="1" applyAlignment="1">
      <alignment horizontal="center"/>
    </xf>
    <xf numFmtId="0" fontId="9" fillId="0" borderId="60" xfId="10" applyFont="1" applyBorder="1" applyAlignment="1">
      <alignment horizontal="center"/>
    </xf>
    <xf numFmtId="0" fontId="9" fillId="0" borderId="61" xfId="10" applyBorder="1" applyAlignment="1">
      <alignment horizontal="center"/>
    </xf>
    <xf numFmtId="0" fontId="9" fillId="0" borderId="2" xfId="10" applyBorder="1" applyAlignment="1">
      <alignment horizontal="center"/>
    </xf>
    <xf numFmtId="0" fontId="9" fillId="0" borderId="18" xfId="10" applyBorder="1" applyAlignment="1">
      <alignment horizontal="center"/>
    </xf>
    <xf numFmtId="0" fontId="9" fillId="0" borderId="41" xfId="10" applyBorder="1" applyAlignment="1">
      <alignment horizontal="center"/>
    </xf>
    <xf numFmtId="0" fontId="9" fillId="0" borderId="39" xfId="10" applyBorder="1" applyAlignment="1">
      <alignment horizontal="center"/>
    </xf>
    <xf numFmtId="0" fontId="9" fillId="0" borderId="19" xfId="10" applyBorder="1" applyAlignment="1">
      <alignment horizontal="center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normální_pracovní tabulky na flintu" xfId="10"/>
    <cellStyle name="Check Cell" xfId="11" builtinId="23"/>
    <cellStyle name="Heading 2" xfId="12" builtinId="17"/>
    <cellStyle name="Note" xfId="13" builtinId="10"/>
    <cellStyle name="40% - Accent3" xfId="14" builtinId="39"/>
    <cellStyle name="Warning Text" xfId="15" builtinId="11"/>
    <cellStyle name="40% - Accent2" xfId="16" builtinId="35"/>
    <cellStyle name="Title" xfId="17" builtinId="15"/>
    <cellStyle name="CExplanatory Text" xfId="18" builtinId="53"/>
    <cellStyle name="Heading 1" xfId="19" builtinId="16"/>
    <cellStyle name="Heading 3" xfId="20" builtinId="18"/>
    <cellStyle name="Heading 4" xfId="21" builtinId="19"/>
    <cellStyle name="normální_List1" xfId="22"/>
    <cellStyle name="Input" xfId="23" builtinId="20"/>
    <cellStyle name="60% - Accent3" xfId="24" builtinId="40"/>
    <cellStyle name="Good" xfId="25" builtinId="26"/>
    <cellStyle name="Output" xfId="26" builtinId="21"/>
    <cellStyle name="20% - Accent1" xfId="27" builtinId="30"/>
    <cellStyle name="Calculation" xfId="28" builtinId="22"/>
    <cellStyle name="Linked Cell" xfId="29" builtinId="24"/>
    <cellStyle name="Total" xfId="30" builtinId="25"/>
    <cellStyle name="Bad" xfId="31" builtinId="27"/>
    <cellStyle name="Neutral" xfId="32" builtinId="28"/>
    <cellStyle name="Accent1" xfId="33" builtinId="29"/>
    <cellStyle name="20% - Accent5" xfId="34" builtinId="46"/>
    <cellStyle name="60% - Accent1" xfId="35" builtinId="32"/>
    <cellStyle name="Accent2" xfId="36" builtinId="33"/>
    <cellStyle name="20% - Accent2" xfId="37" builtinId="34"/>
    <cellStyle name="20% - Accent6" xfId="38" builtinId="50"/>
    <cellStyle name="60% - Accent2" xfId="39" builtinId="36"/>
    <cellStyle name="Accent3" xfId="40" builtinId="37"/>
    <cellStyle name="20% - Accent3" xfId="41" builtinId="38"/>
    <cellStyle name="Accent4" xfId="42" builtinId="41"/>
    <cellStyle name="20% - Accent4" xfId="43" builtinId="42"/>
    <cellStyle name="40% - Accent4" xfId="44" builtinId="43"/>
    <cellStyle name="Accent5" xfId="45" builtinId="45"/>
    <cellStyle name="40% - Accent5" xfId="46" builtinId="47"/>
    <cellStyle name="60% - Accent5" xfId="47" builtinId="48"/>
    <cellStyle name="Accent6" xfId="48" builtinId="49"/>
    <cellStyle name="40% - Accent6" xfId="49" builtinId="51"/>
    <cellStyle name="60% - Accent6" xfId="50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66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0000"/>
      <color rgb="00969696"/>
      <color rgb="00C0C0C0"/>
      <color rgb="00FFE699"/>
      <color rgb="00DDEBF7"/>
      <color rgb="00FFFFFF"/>
      <color rgb="00000000"/>
      <color rgb="00BFBFBF"/>
      <color rgb="00FD5C0C"/>
      <color rgb="00D9D9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32</xdr:col>
      <xdr:colOff>47625</xdr:colOff>
      <xdr:row>1</xdr:row>
      <xdr:rowOff>114300</xdr:rowOff>
    </xdr:from>
    <xdr:to>
      <xdr:col>35</xdr:col>
      <xdr:colOff>143510</xdr:colOff>
      <xdr:row>6</xdr:row>
      <xdr:rowOff>30480</xdr:rowOff>
    </xdr:to>
    <xdr:sp>
      <xdr:nvSpPr>
        <xdr:cNvPr id="2" name="Rounded Rectangular Callout 1"/>
        <xdr:cNvSpPr/>
      </xdr:nvSpPr>
      <xdr:spPr>
        <a:xfrm>
          <a:off x="7934325" y="552450"/>
          <a:ext cx="1924685" cy="916305"/>
        </a:xfrm>
        <a:prstGeom prst="wedgeRoundRectCallout">
          <a:avLst>
            <a:gd name="adj1" fmla="val -144283"/>
            <a:gd name="adj2" fmla="val -10259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  <xdr:txBody>
        <a:bodyPr anchor="ctr" anchorCtr="0"/>
        <a:lstStyle>
          <a:defPPr>
            <a:defRPr lang="en-US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cs-CZ" altLang="en-US" sz="1400"/>
            <a:t>PO ROZKLIKNUTÍ “+” NA LIŠTĚ SE ROZEVŘE ROZPAD DISCIPLÍNY</a:t>
          </a:r>
          <a:endParaRPr lang="cs-CZ" altLang="en-US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28</xdr:col>
      <xdr:colOff>180975</xdr:colOff>
      <xdr:row>3</xdr:row>
      <xdr:rowOff>114300</xdr:rowOff>
    </xdr:from>
    <xdr:to>
      <xdr:col>31</xdr:col>
      <xdr:colOff>276860</xdr:colOff>
      <xdr:row>8</xdr:row>
      <xdr:rowOff>30480</xdr:rowOff>
    </xdr:to>
    <xdr:sp>
      <xdr:nvSpPr>
        <xdr:cNvPr id="2" name="Rounded Rectangular Callout 1"/>
        <xdr:cNvSpPr/>
      </xdr:nvSpPr>
      <xdr:spPr>
        <a:xfrm>
          <a:off x="8067675" y="952500"/>
          <a:ext cx="1924685" cy="916305"/>
        </a:xfrm>
        <a:prstGeom prst="wedgeRoundRectCallout">
          <a:avLst>
            <a:gd name="adj1" fmla="val -152083"/>
            <a:gd name="adj2" fmla="val -14314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  <xdr:txBody>
        <a:bodyPr anchor="ctr" anchorCtr="0"/>
        <a:lstStyle>
          <a:defPPr>
            <a:defRPr lang="en-US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cs-CZ" altLang="en-US" sz="1400"/>
            <a:t>PO ROZKLIKNUTÍ “+” NA LIŠTĚ SE ROZEVŘE ROZPAD DISCIPLÍNY</a:t>
          </a:r>
          <a:endParaRPr lang="cs-CZ" altLang="en-US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30</xdr:col>
      <xdr:colOff>180975</xdr:colOff>
      <xdr:row>3</xdr:row>
      <xdr:rowOff>114300</xdr:rowOff>
    </xdr:from>
    <xdr:to>
      <xdr:col>33</xdr:col>
      <xdr:colOff>276860</xdr:colOff>
      <xdr:row>8</xdr:row>
      <xdr:rowOff>30480</xdr:rowOff>
    </xdr:to>
    <xdr:sp>
      <xdr:nvSpPr>
        <xdr:cNvPr id="2" name="Rounded Rectangular Callout 1"/>
        <xdr:cNvSpPr/>
      </xdr:nvSpPr>
      <xdr:spPr>
        <a:xfrm>
          <a:off x="7534275" y="952500"/>
          <a:ext cx="1924685" cy="916305"/>
        </a:xfrm>
        <a:prstGeom prst="wedgeRoundRectCallout">
          <a:avLst>
            <a:gd name="adj1" fmla="val -152083"/>
            <a:gd name="adj2" fmla="val -14314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  <xdr:txBody>
        <a:bodyPr anchor="ctr" anchorCtr="0"/>
        <a:lstStyle/>
        <a:p>
          <a:pPr algn="ctr"/>
          <a:r>
            <a:rPr lang="cs-CZ" altLang="en-US" sz="1400"/>
            <a:t>PO ROZKLIKNUTÍ “+” NA LIŠTĚ SE ROZEVŘE ROZPAD DISCIPLÍNY</a:t>
          </a:r>
          <a:endParaRPr lang="cs-CZ" altLang="en-US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599993896298105"/>
  </sheetPr>
  <dimension ref="A1:M67"/>
  <sheetViews>
    <sheetView view="pageBreakPreview" zoomScale="80" zoomScaleNormal="100" workbookViewId="0">
      <selection activeCell="R14" sqref="R14"/>
    </sheetView>
  </sheetViews>
  <sheetFormatPr defaultColWidth="9.14285714285714" defaultRowHeight="15"/>
  <cols>
    <col min="1" max="1" width="25.7142857142857" style="162" customWidth="1"/>
    <col min="2" max="6" width="8.57142857142857" style="162" customWidth="1"/>
    <col min="7" max="7" width="7.71428571428571" style="162"/>
    <col min="8" max="8" width="6" style="162"/>
    <col min="9" max="9" width="7.71428571428571" style="162"/>
    <col min="10" max="10" width="8.14285714285714" style="162"/>
    <col min="11" max="254" width="9.14285714285714" style="163"/>
  </cols>
  <sheetData>
    <row r="1" ht="24.95" customHeight="1" spans="1:10">
      <c r="A1" s="164" t="s">
        <v>0</v>
      </c>
      <c r="B1" s="165" t="s">
        <v>1</v>
      </c>
      <c r="C1" s="166" t="s">
        <v>2</v>
      </c>
      <c r="D1" s="166" t="s">
        <v>3</v>
      </c>
      <c r="E1" s="166" t="s">
        <v>4</v>
      </c>
      <c r="F1" s="167" t="s">
        <v>5</v>
      </c>
      <c r="G1" s="168" t="s">
        <v>6</v>
      </c>
      <c r="H1" s="169" t="s">
        <v>7</v>
      </c>
      <c r="I1" s="168" t="s">
        <v>8</v>
      </c>
      <c r="J1" s="198" t="s">
        <v>9</v>
      </c>
    </row>
    <row r="2" ht="24" customHeight="1" spans="1:10">
      <c r="A2" s="26"/>
      <c r="B2" s="175"/>
      <c r="C2" s="176"/>
      <c r="D2" s="176"/>
      <c r="E2" s="176"/>
      <c r="F2" s="177"/>
      <c r="G2" s="178"/>
      <c r="H2" s="189"/>
      <c r="I2" s="203"/>
      <c r="J2" s="205"/>
    </row>
    <row r="3" ht="24" customHeight="1" spans="1:13">
      <c r="A3" s="206"/>
      <c r="B3" s="170"/>
      <c r="C3" s="171"/>
      <c r="D3" s="171"/>
      <c r="E3" s="171"/>
      <c r="F3" s="172"/>
      <c r="G3" s="173"/>
      <c r="H3" s="207"/>
      <c r="I3" s="200"/>
      <c r="J3" s="202"/>
      <c r="L3" s="107">
        <f t="shared" ref="L3:L20" si="0">J3-J$2</f>
        <v>0</v>
      </c>
      <c r="M3" s="107">
        <f t="shared" ref="M3:M20" si="1">J3-J2</f>
        <v>0</v>
      </c>
    </row>
    <row r="4" ht="24" customHeight="1" spans="1:13">
      <c r="A4" s="180"/>
      <c r="B4" s="185"/>
      <c r="C4" s="186"/>
      <c r="D4" s="186"/>
      <c r="E4" s="186"/>
      <c r="F4" s="187"/>
      <c r="G4" s="173"/>
      <c r="H4" s="189"/>
      <c r="I4" s="203"/>
      <c r="J4" s="205"/>
      <c r="L4" s="107">
        <f t="shared" si="0"/>
        <v>0</v>
      </c>
      <c r="M4" s="107">
        <f t="shared" si="1"/>
        <v>0</v>
      </c>
    </row>
    <row r="5" ht="24" customHeight="1" spans="1:13">
      <c r="A5" s="31"/>
      <c r="B5" s="175"/>
      <c r="C5" s="176"/>
      <c r="D5" s="176"/>
      <c r="E5" s="176"/>
      <c r="F5" s="177"/>
      <c r="G5" s="173"/>
      <c r="H5" s="189"/>
      <c r="I5" s="203"/>
      <c r="J5" s="205"/>
      <c r="L5" s="107">
        <f t="shared" si="0"/>
        <v>0</v>
      </c>
      <c r="M5" s="107">
        <f t="shared" si="1"/>
        <v>0</v>
      </c>
    </row>
    <row r="6" ht="24" customHeight="1" spans="1:13">
      <c r="A6" s="26"/>
      <c r="B6" s="185"/>
      <c r="C6" s="186"/>
      <c r="D6" s="186"/>
      <c r="E6" s="186"/>
      <c r="F6" s="187"/>
      <c r="G6" s="173"/>
      <c r="H6" s="189"/>
      <c r="I6" s="203"/>
      <c r="J6" s="205"/>
      <c r="L6" s="107">
        <f t="shared" si="0"/>
        <v>0</v>
      </c>
      <c r="M6" s="107">
        <f t="shared" si="1"/>
        <v>0</v>
      </c>
    </row>
    <row r="7" ht="24" customHeight="1" spans="1:13">
      <c r="A7" s="31"/>
      <c r="B7" s="175"/>
      <c r="C7" s="176"/>
      <c r="D7" s="176"/>
      <c r="E7" s="176"/>
      <c r="F7" s="177"/>
      <c r="G7" s="173"/>
      <c r="H7" s="189"/>
      <c r="I7" s="203"/>
      <c r="J7" s="205"/>
      <c r="L7" s="107">
        <f t="shared" si="0"/>
        <v>0</v>
      </c>
      <c r="M7" s="107">
        <f t="shared" si="1"/>
        <v>0</v>
      </c>
    </row>
    <row r="8" ht="24" customHeight="1" spans="1:13">
      <c r="A8" s="31"/>
      <c r="B8" s="175"/>
      <c r="C8" s="176"/>
      <c r="D8" s="176"/>
      <c r="E8" s="176"/>
      <c r="F8" s="177"/>
      <c r="G8" s="173"/>
      <c r="H8" s="189"/>
      <c r="I8" s="203"/>
      <c r="J8" s="205"/>
      <c r="L8" s="107">
        <f t="shared" si="0"/>
        <v>0</v>
      </c>
      <c r="M8" s="107">
        <f t="shared" si="1"/>
        <v>0</v>
      </c>
    </row>
    <row r="9" ht="24" customHeight="1" spans="1:13">
      <c r="A9" s="26"/>
      <c r="B9" s="175"/>
      <c r="C9" s="176"/>
      <c r="D9" s="176"/>
      <c r="E9" s="176"/>
      <c r="F9" s="177"/>
      <c r="G9" s="173"/>
      <c r="H9" s="189"/>
      <c r="I9" s="203"/>
      <c r="J9" s="205"/>
      <c r="L9" s="107">
        <f t="shared" si="0"/>
        <v>0</v>
      </c>
      <c r="M9" s="107">
        <f t="shared" si="1"/>
        <v>0</v>
      </c>
    </row>
    <row r="10" ht="24" customHeight="1" spans="1:13">
      <c r="A10" s="26"/>
      <c r="B10" s="175"/>
      <c r="C10" s="176"/>
      <c r="D10" s="176"/>
      <c r="E10" s="176"/>
      <c r="F10" s="177"/>
      <c r="G10" s="173"/>
      <c r="H10" s="189"/>
      <c r="I10" s="203"/>
      <c r="J10" s="205"/>
      <c r="L10" s="107">
        <f t="shared" si="0"/>
        <v>0</v>
      </c>
      <c r="M10" s="107">
        <f t="shared" si="1"/>
        <v>0</v>
      </c>
    </row>
    <row r="11" ht="24" customHeight="1" spans="1:13">
      <c r="A11" s="26"/>
      <c r="B11" s="185"/>
      <c r="C11" s="186"/>
      <c r="D11" s="186"/>
      <c r="E11" s="186"/>
      <c r="F11" s="187"/>
      <c r="G11" s="173"/>
      <c r="H11" s="189"/>
      <c r="I11" s="203"/>
      <c r="J11" s="205"/>
      <c r="L11" s="107">
        <f t="shared" si="0"/>
        <v>0</v>
      </c>
      <c r="M11" s="107">
        <f t="shared" si="1"/>
        <v>0</v>
      </c>
    </row>
    <row r="12" ht="24" customHeight="1" spans="1:13">
      <c r="A12" s="26"/>
      <c r="B12" s="175"/>
      <c r="C12" s="176"/>
      <c r="D12" s="176"/>
      <c r="E12" s="176"/>
      <c r="F12" s="177"/>
      <c r="G12" s="173"/>
      <c r="H12" s="189"/>
      <c r="I12" s="203"/>
      <c r="J12" s="205"/>
      <c r="L12" s="107">
        <f t="shared" si="0"/>
        <v>0</v>
      </c>
      <c r="M12" s="107">
        <f t="shared" si="1"/>
        <v>0</v>
      </c>
    </row>
    <row r="13" ht="24" customHeight="1" spans="1:13">
      <c r="A13" s="26"/>
      <c r="B13" s="185"/>
      <c r="C13" s="186"/>
      <c r="D13" s="186"/>
      <c r="E13" s="186"/>
      <c r="F13" s="187"/>
      <c r="G13" s="173"/>
      <c r="H13" s="189"/>
      <c r="I13" s="203"/>
      <c r="J13" s="205"/>
      <c r="L13" s="107">
        <f t="shared" si="0"/>
        <v>0</v>
      </c>
      <c r="M13" s="107">
        <f t="shared" si="1"/>
        <v>0</v>
      </c>
    </row>
    <row r="14" ht="24" customHeight="1" spans="1:13">
      <c r="A14" s="182"/>
      <c r="B14" s="175"/>
      <c r="C14" s="176"/>
      <c r="D14" s="176"/>
      <c r="E14" s="176"/>
      <c r="F14" s="177"/>
      <c r="G14" s="173"/>
      <c r="H14" s="189"/>
      <c r="I14" s="203"/>
      <c r="J14" s="205"/>
      <c r="L14" s="107">
        <f t="shared" si="0"/>
        <v>0</v>
      </c>
      <c r="M14" s="107">
        <f t="shared" si="1"/>
        <v>0</v>
      </c>
    </row>
    <row r="15" ht="24" customHeight="1" spans="1:13">
      <c r="A15" s="26"/>
      <c r="B15" s="175"/>
      <c r="C15" s="176"/>
      <c r="D15" s="176"/>
      <c r="E15" s="176"/>
      <c r="F15" s="177"/>
      <c r="G15" s="173"/>
      <c r="H15" s="189"/>
      <c r="I15" s="203"/>
      <c r="J15" s="205"/>
      <c r="L15" s="107">
        <f t="shared" si="0"/>
        <v>0</v>
      </c>
      <c r="M15" s="107">
        <f t="shared" si="1"/>
        <v>0</v>
      </c>
    </row>
    <row r="16" ht="24" customHeight="1" spans="1:13">
      <c r="A16" s="26"/>
      <c r="B16" s="175"/>
      <c r="C16" s="176"/>
      <c r="D16" s="176"/>
      <c r="E16" s="176"/>
      <c r="F16" s="177"/>
      <c r="G16" s="173"/>
      <c r="H16" s="189"/>
      <c r="I16" s="203"/>
      <c r="J16" s="205"/>
      <c r="L16" s="107">
        <f t="shared" si="0"/>
        <v>0</v>
      </c>
      <c r="M16" s="107">
        <f t="shared" si="1"/>
        <v>0</v>
      </c>
    </row>
    <row r="17" ht="24" customHeight="1" spans="1:13">
      <c r="A17" s="33"/>
      <c r="B17" s="175"/>
      <c r="C17" s="176"/>
      <c r="D17" s="176"/>
      <c r="E17" s="176"/>
      <c r="F17" s="177"/>
      <c r="G17" s="173"/>
      <c r="H17" s="189"/>
      <c r="I17" s="203"/>
      <c r="J17" s="205"/>
      <c r="L17" s="107">
        <f t="shared" si="0"/>
        <v>0</v>
      </c>
      <c r="M17" s="107">
        <f t="shared" si="1"/>
        <v>0</v>
      </c>
    </row>
    <row r="18" ht="24" customHeight="1" spans="1:13">
      <c r="A18" s="26"/>
      <c r="B18" s="181"/>
      <c r="C18" s="176"/>
      <c r="D18" s="176"/>
      <c r="E18" s="176"/>
      <c r="F18" s="177"/>
      <c r="G18" s="173"/>
      <c r="H18" s="189"/>
      <c r="I18" s="203"/>
      <c r="J18" s="205"/>
      <c r="L18" s="107">
        <f t="shared" si="0"/>
        <v>0</v>
      </c>
      <c r="M18" s="107">
        <f t="shared" si="1"/>
        <v>0</v>
      </c>
    </row>
    <row r="19" ht="24" customHeight="1" spans="1:13">
      <c r="A19" s="26"/>
      <c r="B19" s="185"/>
      <c r="C19" s="186"/>
      <c r="D19" s="186"/>
      <c r="E19" s="186"/>
      <c r="F19" s="187"/>
      <c r="G19" s="173"/>
      <c r="H19" s="189"/>
      <c r="I19" s="203"/>
      <c r="J19" s="205"/>
      <c r="L19" s="107">
        <f t="shared" si="0"/>
        <v>0</v>
      </c>
      <c r="M19" s="107">
        <f t="shared" si="1"/>
        <v>0</v>
      </c>
    </row>
    <row r="20" ht="24" customHeight="1" spans="1:13">
      <c r="A20" s="26"/>
      <c r="B20" s="185"/>
      <c r="C20" s="186"/>
      <c r="D20" s="186"/>
      <c r="E20" s="186"/>
      <c r="F20" s="187"/>
      <c r="G20" s="173"/>
      <c r="H20" s="189"/>
      <c r="I20" s="203"/>
      <c r="J20" s="205"/>
      <c r="L20" s="107">
        <f t="shared" si="0"/>
        <v>0</v>
      </c>
      <c r="M20" s="107">
        <f t="shared" si="1"/>
        <v>0</v>
      </c>
    </row>
    <row r="21" ht="24" customHeight="1" spans="1:10">
      <c r="A21" s="184"/>
      <c r="B21" s="185"/>
      <c r="C21" s="186"/>
      <c r="D21" s="186"/>
      <c r="E21" s="186"/>
      <c r="F21" s="187"/>
      <c r="G21" s="188"/>
      <c r="H21" s="189"/>
      <c r="I21" s="188"/>
      <c r="J21" s="184"/>
    </row>
    <row r="22" ht="24" customHeight="1" spans="1:10">
      <c r="A22" s="184"/>
      <c r="B22" s="185"/>
      <c r="C22" s="186"/>
      <c r="D22" s="186"/>
      <c r="E22" s="186"/>
      <c r="F22" s="187"/>
      <c r="G22" s="188"/>
      <c r="H22" s="189"/>
      <c r="I22" s="188"/>
      <c r="J22" s="184"/>
    </row>
    <row r="23" ht="24" customHeight="1" spans="1:10">
      <c r="A23" s="184"/>
      <c r="B23" s="185"/>
      <c r="C23" s="186"/>
      <c r="D23" s="186"/>
      <c r="E23" s="186"/>
      <c r="F23" s="187"/>
      <c r="G23" s="188"/>
      <c r="H23" s="189"/>
      <c r="I23" s="188"/>
      <c r="J23" s="184"/>
    </row>
    <row r="24" ht="24" customHeight="1" spans="1:10">
      <c r="A24" s="184"/>
      <c r="B24" s="185"/>
      <c r="C24" s="186"/>
      <c r="D24" s="186"/>
      <c r="E24" s="186"/>
      <c r="F24" s="187"/>
      <c r="G24" s="188"/>
      <c r="H24" s="189"/>
      <c r="I24" s="188"/>
      <c r="J24" s="184"/>
    </row>
    <row r="25" ht="24" customHeight="1" spans="1:10">
      <c r="A25" s="184"/>
      <c r="B25" s="185"/>
      <c r="C25" s="186"/>
      <c r="D25" s="186"/>
      <c r="E25" s="186"/>
      <c r="F25" s="187"/>
      <c r="G25" s="188"/>
      <c r="H25" s="189"/>
      <c r="I25" s="188"/>
      <c r="J25" s="184"/>
    </row>
    <row r="26" ht="24" customHeight="1" spans="1:10">
      <c r="A26" s="184"/>
      <c r="B26" s="185"/>
      <c r="C26" s="186"/>
      <c r="D26" s="186"/>
      <c r="E26" s="186"/>
      <c r="F26" s="187"/>
      <c r="G26" s="188"/>
      <c r="H26" s="189"/>
      <c r="I26" s="188"/>
      <c r="J26" s="184"/>
    </row>
    <row r="27" ht="24" customHeight="1" spans="1:10">
      <c r="A27" s="184"/>
      <c r="B27" s="185"/>
      <c r="C27" s="186"/>
      <c r="D27" s="186"/>
      <c r="E27" s="186"/>
      <c r="F27" s="187"/>
      <c r="G27" s="188"/>
      <c r="H27" s="189"/>
      <c r="I27" s="188"/>
      <c r="J27" s="184"/>
    </row>
    <row r="28" ht="24" customHeight="1" spans="1:10">
      <c r="A28" s="184"/>
      <c r="B28" s="185"/>
      <c r="C28" s="186"/>
      <c r="D28" s="186"/>
      <c r="E28" s="186"/>
      <c r="F28" s="187"/>
      <c r="G28" s="188"/>
      <c r="H28" s="189"/>
      <c r="I28" s="188"/>
      <c r="J28" s="184"/>
    </row>
    <row r="29" ht="24" customHeight="1" spans="1:10">
      <c r="A29" s="184"/>
      <c r="B29" s="185"/>
      <c r="C29" s="186"/>
      <c r="D29" s="186"/>
      <c r="E29" s="186"/>
      <c r="F29" s="187"/>
      <c r="G29" s="188"/>
      <c r="H29" s="189"/>
      <c r="I29" s="188"/>
      <c r="J29" s="184"/>
    </row>
    <row r="30" ht="24" customHeight="1" spans="1:10">
      <c r="A30" s="184"/>
      <c r="B30" s="185"/>
      <c r="C30" s="186"/>
      <c r="D30" s="186"/>
      <c r="E30" s="186"/>
      <c r="F30" s="187"/>
      <c r="G30" s="188"/>
      <c r="H30" s="189"/>
      <c r="I30" s="188"/>
      <c r="J30" s="184"/>
    </row>
    <row r="31" ht="24" customHeight="1" spans="1:10">
      <c r="A31" s="184"/>
      <c r="B31" s="185"/>
      <c r="C31" s="186"/>
      <c r="D31" s="186"/>
      <c r="E31" s="186"/>
      <c r="F31" s="187"/>
      <c r="G31" s="188"/>
      <c r="H31" s="189"/>
      <c r="I31" s="188"/>
      <c r="J31" s="184"/>
    </row>
    <row r="32" ht="24" customHeight="1" spans="1:10">
      <c r="A32" s="184"/>
      <c r="B32" s="185"/>
      <c r="C32" s="186"/>
      <c r="D32" s="186"/>
      <c r="E32" s="186"/>
      <c r="F32" s="187"/>
      <c r="G32" s="188"/>
      <c r="H32" s="189"/>
      <c r="I32" s="188"/>
      <c r="J32" s="184"/>
    </row>
    <row r="33" ht="24" customHeight="1" spans="1:10">
      <c r="A33" s="184"/>
      <c r="B33" s="185"/>
      <c r="C33" s="186"/>
      <c r="D33" s="186"/>
      <c r="E33" s="186"/>
      <c r="F33" s="187"/>
      <c r="G33" s="188"/>
      <c r="H33" s="189"/>
      <c r="I33" s="188"/>
      <c r="J33" s="184"/>
    </row>
    <row r="34" ht="24" customHeight="1" spans="1:10">
      <c r="A34" s="184"/>
      <c r="B34" s="185"/>
      <c r="C34" s="186"/>
      <c r="D34" s="186"/>
      <c r="E34" s="186"/>
      <c r="F34" s="187"/>
      <c r="G34" s="188"/>
      <c r="H34" s="189"/>
      <c r="I34" s="188"/>
      <c r="J34" s="184"/>
    </row>
    <row r="35" ht="24" customHeight="1" spans="1:10">
      <c r="A35" s="190"/>
      <c r="B35" s="191"/>
      <c r="C35" s="192"/>
      <c r="D35" s="192"/>
      <c r="E35" s="192"/>
      <c r="F35" s="193"/>
      <c r="G35" s="194"/>
      <c r="H35" s="195"/>
      <c r="I35" s="194"/>
      <c r="J35" s="190"/>
    </row>
    <row r="36" ht="16.5" customHeight="1" spans="1:10">
      <c r="A36" s="196"/>
      <c r="B36" s="196"/>
      <c r="C36" s="196"/>
      <c r="D36" s="196"/>
      <c r="E36" s="196"/>
      <c r="F36" s="196"/>
      <c r="G36" s="196"/>
      <c r="H36" s="196"/>
      <c r="I36" s="196"/>
      <c r="J36" s="196"/>
    </row>
    <row r="37" ht="16.5" customHeight="1" spans="1:10">
      <c r="A37" s="196"/>
      <c r="B37" s="196"/>
      <c r="C37" s="196"/>
      <c r="D37" s="196"/>
      <c r="E37" s="196"/>
      <c r="F37" s="196"/>
      <c r="G37" s="196"/>
      <c r="H37" s="196"/>
      <c r="I37" s="196"/>
      <c r="J37" s="196"/>
    </row>
    <row r="38" ht="16.5" customHeight="1" spans="1:10">
      <c r="A38" s="196"/>
      <c r="B38" s="196"/>
      <c r="C38" s="196"/>
      <c r="D38" s="196"/>
      <c r="E38" s="196"/>
      <c r="F38" s="196"/>
      <c r="G38" s="196"/>
      <c r="H38" s="196"/>
      <c r="I38" s="196"/>
      <c r="J38" s="196"/>
    </row>
    <row r="39" ht="16.5" customHeight="1" spans="1:10">
      <c r="A39" s="196"/>
      <c r="B39" s="196"/>
      <c r="C39" s="196"/>
      <c r="D39" s="196"/>
      <c r="E39" s="196"/>
      <c r="F39" s="196"/>
      <c r="G39" s="196"/>
      <c r="H39" s="196"/>
      <c r="I39" s="196"/>
      <c r="J39" s="196"/>
    </row>
    <row r="40" ht="16.5" customHeight="1" spans="1:10">
      <c r="A40" s="196"/>
      <c r="B40" s="196"/>
      <c r="C40" s="196"/>
      <c r="D40" s="196"/>
      <c r="E40" s="196"/>
      <c r="F40" s="196"/>
      <c r="G40" s="196"/>
      <c r="H40" s="196"/>
      <c r="I40" s="196"/>
      <c r="J40" s="196"/>
    </row>
    <row r="41" ht="16.5" customHeight="1" spans="1:10">
      <c r="A41" s="196"/>
      <c r="B41" s="196"/>
      <c r="C41" s="196"/>
      <c r="D41" s="196"/>
      <c r="E41" s="196"/>
      <c r="F41" s="196"/>
      <c r="G41" s="196"/>
      <c r="H41" s="196"/>
      <c r="I41" s="196"/>
      <c r="J41" s="196"/>
    </row>
    <row r="42" ht="16.5" customHeight="1" spans="1:10">
      <c r="A42" s="196"/>
      <c r="B42" s="196"/>
      <c r="C42" s="196"/>
      <c r="D42" s="196"/>
      <c r="E42" s="196"/>
      <c r="F42" s="196"/>
      <c r="G42" s="196"/>
      <c r="H42" s="196"/>
      <c r="I42" s="196"/>
      <c r="J42" s="196"/>
    </row>
    <row r="43" ht="16.5" customHeight="1" spans="1:10">
      <c r="A43" s="196"/>
      <c r="B43" s="196"/>
      <c r="C43" s="196"/>
      <c r="D43" s="196"/>
      <c r="E43" s="196"/>
      <c r="F43" s="196"/>
      <c r="G43" s="196"/>
      <c r="H43" s="196"/>
      <c r="I43" s="196"/>
      <c r="J43" s="196"/>
    </row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</sheetData>
  <sheetProtection selectLockedCells="1" selectUnlockedCells="1"/>
  <printOptions horizontalCentered="1"/>
  <pageMargins left="0.2" right="0.2" top="0.35" bottom="0.13" header="0.2" footer="0.51"/>
  <pageSetup paperSize="9" orientation="portrait" horizontalDpi="300" verticalDpi="300"/>
  <headerFooter alignWithMargins="0" scaleWithDoc="0">
    <oddHeader>&amp;C( 2 )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599993896298105"/>
  </sheetPr>
  <dimension ref="A1:R67"/>
  <sheetViews>
    <sheetView view="pageBreakPreview" zoomScale="80" zoomScaleNormal="100" workbookViewId="0">
      <selection activeCell="R14" sqref="R14"/>
    </sheetView>
  </sheetViews>
  <sheetFormatPr defaultColWidth="9.14285714285714" defaultRowHeight="12.75"/>
  <cols>
    <col min="1" max="1" width="24.7142857142857" style="162" customWidth="1"/>
    <col min="2" max="7" width="5.14285714285714" style="162"/>
    <col min="8" max="8" width="5.57142857142857" style="162"/>
    <col min="9" max="11" width="5.14285714285714" style="162"/>
    <col min="12" max="12" width="7" style="162"/>
    <col min="13" max="13" width="6.28571428571429" style="162"/>
    <col min="14" max="15" width="7.85714285714286" style="162"/>
    <col min="16" max="16384" width="9.14285714285714" style="163"/>
  </cols>
  <sheetData>
    <row r="1" ht="24.95" customHeight="1" spans="1:15">
      <c r="A1" s="164" t="s">
        <v>10</v>
      </c>
      <c r="B1" s="165" t="s">
        <v>1</v>
      </c>
      <c r="C1" s="166" t="s">
        <v>2</v>
      </c>
      <c r="D1" s="166" t="s">
        <v>3</v>
      </c>
      <c r="E1" s="166" t="s">
        <v>4</v>
      </c>
      <c r="F1" s="166" t="s">
        <v>5</v>
      </c>
      <c r="G1" s="208" t="s">
        <v>11</v>
      </c>
      <c r="H1" s="166" t="s">
        <v>12</v>
      </c>
      <c r="I1" s="166" t="s">
        <v>13</v>
      </c>
      <c r="J1" s="166" t="s">
        <v>14</v>
      </c>
      <c r="K1" s="167" t="s">
        <v>15</v>
      </c>
      <c r="L1" s="168" t="s">
        <v>6</v>
      </c>
      <c r="M1" s="169" t="s">
        <v>7</v>
      </c>
      <c r="N1" s="168" t="s">
        <v>8</v>
      </c>
      <c r="O1" s="198" t="s">
        <v>9</v>
      </c>
    </row>
    <row r="2" ht="24" customHeight="1" spans="1:15">
      <c r="A2" s="31"/>
      <c r="B2" s="185"/>
      <c r="C2" s="186"/>
      <c r="D2" s="186"/>
      <c r="E2" s="186"/>
      <c r="F2" s="186"/>
      <c r="G2" s="209"/>
      <c r="H2" s="186"/>
      <c r="I2" s="186"/>
      <c r="J2" s="186"/>
      <c r="K2" s="187"/>
      <c r="L2" s="178"/>
      <c r="M2" s="189"/>
      <c r="N2" s="203"/>
      <c r="O2" s="205"/>
    </row>
    <row r="3" ht="24" customHeight="1" spans="1:18">
      <c r="A3" s="206"/>
      <c r="B3" s="210"/>
      <c r="C3" s="211"/>
      <c r="D3" s="211"/>
      <c r="E3" s="211"/>
      <c r="F3" s="211"/>
      <c r="G3" s="212"/>
      <c r="H3" s="211"/>
      <c r="I3" s="211"/>
      <c r="J3" s="211"/>
      <c r="K3" s="214"/>
      <c r="L3" s="173"/>
      <c r="M3" s="207"/>
      <c r="N3" s="200"/>
      <c r="O3" s="202"/>
      <c r="Q3" s="107">
        <f t="shared" ref="Q3:Q20" si="0">O3-O$2</f>
        <v>0</v>
      </c>
      <c r="R3" s="107">
        <f t="shared" ref="R3:R20" si="1">O3-O2</f>
        <v>0</v>
      </c>
    </row>
    <row r="4" ht="24" customHeight="1" spans="1:18">
      <c r="A4" s="26"/>
      <c r="B4" s="185"/>
      <c r="C4" s="186"/>
      <c r="D4" s="186"/>
      <c r="E4" s="186"/>
      <c r="F4" s="186"/>
      <c r="G4" s="209"/>
      <c r="H4" s="186"/>
      <c r="I4" s="186"/>
      <c r="J4" s="186"/>
      <c r="K4" s="187"/>
      <c r="L4" s="178"/>
      <c r="M4" s="189"/>
      <c r="N4" s="203"/>
      <c r="O4" s="205"/>
      <c r="Q4" s="107">
        <f t="shared" si="0"/>
        <v>0</v>
      </c>
      <c r="R4" s="107">
        <f t="shared" si="1"/>
        <v>0</v>
      </c>
    </row>
    <row r="5" ht="24" customHeight="1" spans="1:18">
      <c r="A5" s="33"/>
      <c r="B5" s="185"/>
      <c r="C5" s="186"/>
      <c r="D5" s="186"/>
      <c r="E5" s="186"/>
      <c r="F5" s="186"/>
      <c r="G5" s="209"/>
      <c r="H5" s="186"/>
      <c r="I5" s="186"/>
      <c r="J5" s="186"/>
      <c r="K5" s="187"/>
      <c r="L5" s="178"/>
      <c r="M5" s="189"/>
      <c r="N5" s="203"/>
      <c r="O5" s="205"/>
      <c r="Q5" s="107">
        <f t="shared" si="0"/>
        <v>0</v>
      </c>
      <c r="R5" s="107">
        <f t="shared" si="1"/>
        <v>0</v>
      </c>
    </row>
    <row r="6" ht="24" customHeight="1" spans="1:18">
      <c r="A6" s="31"/>
      <c r="B6" s="185"/>
      <c r="C6" s="186"/>
      <c r="D6" s="186"/>
      <c r="E6" s="186"/>
      <c r="F6" s="186"/>
      <c r="G6" s="209"/>
      <c r="H6" s="186"/>
      <c r="I6" s="186"/>
      <c r="J6" s="186"/>
      <c r="K6" s="187"/>
      <c r="L6" s="178"/>
      <c r="M6" s="189"/>
      <c r="N6" s="203"/>
      <c r="O6" s="205"/>
      <c r="Q6" s="107">
        <f t="shared" si="0"/>
        <v>0</v>
      </c>
      <c r="R6" s="107">
        <f t="shared" si="1"/>
        <v>0</v>
      </c>
    </row>
    <row r="7" ht="24" customHeight="1" spans="1:18">
      <c r="A7" s="26"/>
      <c r="B7" s="185"/>
      <c r="C7" s="186"/>
      <c r="D7" s="186"/>
      <c r="E7" s="186"/>
      <c r="F7" s="186"/>
      <c r="G7" s="209"/>
      <c r="H7" s="186"/>
      <c r="I7" s="186"/>
      <c r="J7" s="186"/>
      <c r="K7" s="187"/>
      <c r="L7" s="178"/>
      <c r="M7" s="189"/>
      <c r="N7" s="203"/>
      <c r="O7" s="205"/>
      <c r="Q7" s="107">
        <f t="shared" si="0"/>
        <v>0</v>
      </c>
      <c r="R7" s="107">
        <f t="shared" si="1"/>
        <v>0</v>
      </c>
    </row>
    <row r="8" ht="24" customHeight="1" spans="1:18">
      <c r="A8" s="31"/>
      <c r="B8" s="185"/>
      <c r="C8" s="186"/>
      <c r="D8" s="186"/>
      <c r="E8" s="186"/>
      <c r="F8" s="186"/>
      <c r="G8" s="209"/>
      <c r="H8" s="186"/>
      <c r="I8" s="186"/>
      <c r="J8" s="186"/>
      <c r="K8" s="187"/>
      <c r="L8" s="178"/>
      <c r="M8" s="189"/>
      <c r="N8" s="203"/>
      <c r="O8" s="205"/>
      <c r="Q8" s="107">
        <f t="shared" si="0"/>
        <v>0</v>
      </c>
      <c r="R8" s="107">
        <f t="shared" si="1"/>
        <v>0</v>
      </c>
    </row>
    <row r="9" ht="24" customHeight="1" spans="1:18">
      <c r="A9" s="26"/>
      <c r="B9" s="185"/>
      <c r="C9" s="186"/>
      <c r="D9" s="186"/>
      <c r="E9" s="186"/>
      <c r="F9" s="186"/>
      <c r="G9" s="209"/>
      <c r="H9" s="186"/>
      <c r="I9" s="186"/>
      <c r="J9" s="186"/>
      <c r="K9" s="187"/>
      <c r="L9" s="178"/>
      <c r="M9" s="189"/>
      <c r="N9" s="203"/>
      <c r="O9" s="205"/>
      <c r="Q9" s="107">
        <f t="shared" si="0"/>
        <v>0</v>
      </c>
      <c r="R9" s="107">
        <f t="shared" si="1"/>
        <v>0</v>
      </c>
    </row>
    <row r="10" ht="24" customHeight="1" spans="1:18">
      <c r="A10" s="26"/>
      <c r="B10" s="185"/>
      <c r="C10" s="186"/>
      <c r="D10" s="186"/>
      <c r="E10" s="186"/>
      <c r="F10" s="186"/>
      <c r="G10" s="209"/>
      <c r="H10" s="186"/>
      <c r="I10" s="186"/>
      <c r="J10" s="186"/>
      <c r="K10" s="187"/>
      <c r="L10" s="178"/>
      <c r="M10" s="189"/>
      <c r="N10" s="203"/>
      <c r="O10" s="205"/>
      <c r="Q10" s="107">
        <f t="shared" si="0"/>
        <v>0</v>
      </c>
      <c r="R10" s="107">
        <f t="shared" si="1"/>
        <v>0</v>
      </c>
    </row>
    <row r="11" ht="24" customHeight="1" spans="1:18">
      <c r="A11" s="26"/>
      <c r="B11" s="185"/>
      <c r="C11" s="186"/>
      <c r="D11" s="186"/>
      <c r="E11" s="186"/>
      <c r="F11" s="186"/>
      <c r="G11" s="209"/>
      <c r="H11" s="186"/>
      <c r="I11" s="186"/>
      <c r="J11" s="186"/>
      <c r="K11" s="187"/>
      <c r="L11" s="178"/>
      <c r="M11" s="189"/>
      <c r="N11" s="203"/>
      <c r="O11" s="205"/>
      <c r="Q11" s="107">
        <f t="shared" si="0"/>
        <v>0</v>
      </c>
      <c r="R11" s="107">
        <f t="shared" si="1"/>
        <v>0</v>
      </c>
    </row>
    <row r="12" ht="24" customHeight="1" spans="1:18">
      <c r="A12" s="26"/>
      <c r="B12" s="185"/>
      <c r="C12" s="186"/>
      <c r="D12" s="186"/>
      <c r="E12" s="186"/>
      <c r="F12" s="186"/>
      <c r="G12" s="209"/>
      <c r="H12" s="186"/>
      <c r="I12" s="186"/>
      <c r="J12" s="186"/>
      <c r="K12" s="187"/>
      <c r="L12" s="178"/>
      <c r="M12" s="189"/>
      <c r="N12" s="203"/>
      <c r="O12" s="205"/>
      <c r="Q12" s="107">
        <f t="shared" si="0"/>
        <v>0</v>
      </c>
      <c r="R12" s="107">
        <f t="shared" si="1"/>
        <v>0</v>
      </c>
    </row>
    <row r="13" ht="24" customHeight="1" spans="1:18">
      <c r="A13" s="26"/>
      <c r="B13" s="185"/>
      <c r="C13" s="186"/>
      <c r="D13" s="186"/>
      <c r="E13" s="186"/>
      <c r="F13" s="186"/>
      <c r="G13" s="209"/>
      <c r="H13" s="186"/>
      <c r="I13" s="186"/>
      <c r="J13" s="186"/>
      <c r="K13" s="187"/>
      <c r="L13" s="178"/>
      <c r="M13" s="189"/>
      <c r="N13" s="203"/>
      <c r="O13" s="205"/>
      <c r="Q13" s="107">
        <f t="shared" si="0"/>
        <v>0</v>
      </c>
      <c r="R13" s="107">
        <f t="shared" si="1"/>
        <v>0</v>
      </c>
    </row>
    <row r="14" ht="24" customHeight="1" spans="1:18">
      <c r="A14" s="26"/>
      <c r="B14" s="185"/>
      <c r="C14" s="186"/>
      <c r="D14" s="186"/>
      <c r="E14" s="186"/>
      <c r="F14" s="186"/>
      <c r="G14" s="209"/>
      <c r="H14" s="186"/>
      <c r="I14" s="186"/>
      <c r="J14" s="186"/>
      <c r="K14" s="187"/>
      <c r="L14" s="178"/>
      <c r="M14" s="189"/>
      <c r="N14" s="203"/>
      <c r="O14" s="205"/>
      <c r="Q14" s="107">
        <f t="shared" si="0"/>
        <v>0</v>
      </c>
      <c r="R14" s="107">
        <f t="shared" si="1"/>
        <v>0</v>
      </c>
    </row>
    <row r="15" ht="24" customHeight="1" spans="1:18">
      <c r="A15" s="26"/>
      <c r="B15" s="185"/>
      <c r="C15" s="186"/>
      <c r="D15" s="186"/>
      <c r="E15" s="186"/>
      <c r="F15" s="186"/>
      <c r="G15" s="209"/>
      <c r="H15" s="186"/>
      <c r="I15" s="186"/>
      <c r="J15" s="186"/>
      <c r="K15" s="187"/>
      <c r="L15" s="178"/>
      <c r="M15" s="189"/>
      <c r="N15" s="203"/>
      <c r="O15" s="205"/>
      <c r="Q15" s="107">
        <f t="shared" si="0"/>
        <v>0</v>
      </c>
      <c r="R15" s="107">
        <f t="shared" si="1"/>
        <v>0</v>
      </c>
    </row>
    <row r="16" ht="24" customHeight="1" spans="1:18">
      <c r="A16" s="180"/>
      <c r="B16" s="185"/>
      <c r="C16" s="186"/>
      <c r="D16" s="186"/>
      <c r="E16" s="186"/>
      <c r="F16" s="186"/>
      <c r="G16" s="209"/>
      <c r="H16" s="186"/>
      <c r="I16" s="186"/>
      <c r="J16" s="186"/>
      <c r="K16" s="187"/>
      <c r="L16" s="178"/>
      <c r="M16" s="189"/>
      <c r="N16" s="203"/>
      <c r="O16" s="205"/>
      <c r="Q16" s="107">
        <f t="shared" si="0"/>
        <v>0</v>
      </c>
      <c r="R16" s="107">
        <f t="shared" si="1"/>
        <v>0</v>
      </c>
    </row>
    <row r="17" ht="24" customHeight="1" spans="1:18">
      <c r="A17" s="182"/>
      <c r="B17" s="185"/>
      <c r="C17" s="186"/>
      <c r="D17" s="186"/>
      <c r="E17" s="186"/>
      <c r="F17" s="186"/>
      <c r="G17" s="209"/>
      <c r="H17" s="186"/>
      <c r="I17" s="186"/>
      <c r="J17" s="186"/>
      <c r="K17" s="187"/>
      <c r="L17" s="178"/>
      <c r="M17" s="189"/>
      <c r="N17" s="203"/>
      <c r="O17" s="205"/>
      <c r="Q17" s="107">
        <f t="shared" si="0"/>
        <v>0</v>
      </c>
      <c r="R17" s="107">
        <f t="shared" si="1"/>
        <v>0</v>
      </c>
    </row>
    <row r="18" ht="24" customHeight="1" spans="1:18">
      <c r="A18" s="26"/>
      <c r="B18" s="185"/>
      <c r="C18" s="186"/>
      <c r="D18" s="186"/>
      <c r="E18" s="186"/>
      <c r="F18" s="186"/>
      <c r="G18" s="209"/>
      <c r="H18" s="186"/>
      <c r="I18" s="186"/>
      <c r="J18" s="186"/>
      <c r="K18" s="187"/>
      <c r="L18" s="178"/>
      <c r="M18" s="189"/>
      <c r="N18" s="203"/>
      <c r="O18" s="205"/>
      <c r="Q18" s="107">
        <f t="shared" si="0"/>
        <v>0</v>
      </c>
      <c r="R18" s="107">
        <f t="shared" si="1"/>
        <v>0</v>
      </c>
    </row>
    <row r="19" ht="24" customHeight="1" spans="1:18">
      <c r="A19" s="26"/>
      <c r="B19" s="185"/>
      <c r="C19" s="186"/>
      <c r="D19" s="186"/>
      <c r="E19" s="186"/>
      <c r="F19" s="186"/>
      <c r="G19" s="209"/>
      <c r="H19" s="186"/>
      <c r="I19" s="186"/>
      <c r="J19" s="186"/>
      <c r="K19" s="187"/>
      <c r="L19" s="178"/>
      <c r="M19" s="189"/>
      <c r="N19" s="203"/>
      <c r="O19" s="205"/>
      <c r="Q19" s="107">
        <f t="shared" si="0"/>
        <v>0</v>
      </c>
      <c r="R19" s="107">
        <f t="shared" si="1"/>
        <v>0</v>
      </c>
    </row>
    <row r="20" ht="24" customHeight="1" spans="1:18">
      <c r="A20" s="26"/>
      <c r="B20" s="185"/>
      <c r="C20" s="186"/>
      <c r="D20" s="186"/>
      <c r="E20" s="186"/>
      <c r="F20" s="186"/>
      <c r="G20" s="209"/>
      <c r="H20" s="186"/>
      <c r="I20" s="186"/>
      <c r="J20" s="186"/>
      <c r="K20" s="187"/>
      <c r="L20" s="178"/>
      <c r="M20" s="189"/>
      <c r="N20" s="203"/>
      <c r="O20" s="205"/>
      <c r="Q20" s="107">
        <f t="shared" si="0"/>
        <v>0</v>
      </c>
      <c r="R20" s="107">
        <f t="shared" si="1"/>
        <v>0</v>
      </c>
    </row>
    <row r="21" ht="24" customHeight="1" spans="1:15">
      <c r="A21" s="184"/>
      <c r="B21" s="185"/>
      <c r="C21" s="186"/>
      <c r="D21" s="186"/>
      <c r="E21" s="186"/>
      <c r="F21" s="186"/>
      <c r="G21" s="209"/>
      <c r="H21" s="186"/>
      <c r="I21" s="186"/>
      <c r="J21" s="186"/>
      <c r="K21" s="187"/>
      <c r="L21" s="188"/>
      <c r="M21" s="189"/>
      <c r="N21" s="188"/>
      <c r="O21" s="184"/>
    </row>
    <row r="22" ht="24" customHeight="1" spans="1:15">
      <c r="A22" s="184"/>
      <c r="B22" s="185"/>
      <c r="C22" s="186"/>
      <c r="D22" s="186"/>
      <c r="E22" s="186"/>
      <c r="F22" s="186"/>
      <c r="G22" s="209"/>
      <c r="H22" s="186"/>
      <c r="I22" s="186"/>
      <c r="J22" s="186"/>
      <c r="K22" s="187"/>
      <c r="L22" s="188"/>
      <c r="M22" s="189"/>
      <c r="N22" s="188"/>
      <c r="O22" s="184"/>
    </row>
    <row r="23" ht="24" customHeight="1" spans="1:15">
      <c r="A23" s="184"/>
      <c r="B23" s="185"/>
      <c r="C23" s="186"/>
      <c r="D23" s="186"/>
      <c r="E23" s="186"/>
      <c r="F23" s="186"/>
      <c r="G23" s="209"/>
      <c r="H23" s="186"/>
      <c r="I23" s="186"/>
      <c r="J23" s="186"/>
      <c r="K23" s="187"/>
      <c r="L23" s="188"/>
      <c r="M23" s="189"/>
      <c r="N23" s="188"/>
      <c r="O23" s="184"/>
    </row>
    <row r="24" ht="24" customHeight="1" spans="1:15">
      <c r="A24" s="184"/>
      <c r="B24" s="185"/>
      <c r="C24" s="186"/>
      <c r="D24" s="186"/>
      <c r="E24" s="186"/>
      <c r="F24" s="186"/>
      <c r="G24" s="209"/>
      <c r="H24" s="186"/>
      <c r="I24" s="186"/>
      <c r="J24" s="186"/>
      <c r="K24" s="187"/>
      <c r="L24" s="188"/>
      <c r="M24" s="189"/>
      <c r="N24" s="188"/>
      <c r="O24" s="184"/>
    </row>
    <row r="25" ht="24" customHeight="1" spans="1:15">
      <c r="A25" s="184"/>
      <c r="B25" s="185"/>
      <c r="C25" s="186"/>
      <c r="D25" s="186"/>
      <c r="E25" s="186"/>
      <c r="F25" s="186"/>
      <c r="G25" s="209"/>
      <c r="H25" s="186"/>
      <c r="I25" s="186"/>
      <c r="J25" s="186"/>
      <c r="K25" s="187"/>
      <c r="L25" s="188"/>
      <c r="M25" s="189"/>
      <c r="N25" s="188"/>
      <c r="O25" s="184"/>
    </row>
    <row r="26" ht="24" customHeight="1" spans="1:15">
      <c r="A26" s="184"/>
      <c r="B26" s="185"/>
      <c r="C26" s="186"/>
      <c r="D26" s="186"/>
      <c r="E26" s="186"/>
      <c r="F26" s="186"/>
      <c r="G26" s="209"/>
      <c r="H26" s="186"/>
      <c r="I26" s="186"/>
      <c r="J26" s="186"/>
      <c r="K26" s="187"/>
      <c r="L26" s="188"/>
      <c r="M26" s="189"/>
      <c r="N26" s="188"/>
      <c r="O26" s="184"/>
    </row>
    <row r="27" ht="24" customHeight="1" spans="1:15">
      <c r="A27" s="184"/>
      <c r="B27" s="185"/>
      <c r="C27" s="186"/>
      <c r="D27" s="186"/>
      <c r="E27" s="186"/>
      <c r="F27" s="186"/>
      <c r="G27" s="209"/>
      <c r="H27" s="186"/>
      <c r="I27" s="186"/>
      <c r="J27" s="186"/>
      <c r="K27" s="187"/>
      <c r="L27" s="188"/>
      <c r="M27" s="189"/>
      <c r="N27" s="188"/>
      <c r="O27" s="184"/>
    </row>
    <row r="28" ht="24" customHeight="1" spans="1:15">
      <c r="A28" s="184"/>
      <c r="B28" s="185"/>
      <c r="C28" s="186"/>
      <c r="D28" s="186"/>
      <c r="E28" s="186"/>
      <c r="F28" s="186"/>
      <c r="G28" s="209"/>
      <c r="H28" s="186"/>
      <c r="I28" s="186"/>
      <c r="J28" s="186"/>
      <c r="K28" s="187"/>
      <c r="L28" s="188"/>
      <c r="M28" s="189"/>
      <c r="N28" s="188"/>
      <c r="O28" s="184"/>
    </row>
    <row r="29" ht="24" customHeight="1" spans="1:15">
      <c r="A29" s="184"/>
      <c r="B29" s="185"/>
      <c r="C29" s="186"/>
      <c r="D29" s="186"/>
      <c r="E29" s="186"/>
      <c r="F29" s="186"/>
      <c r="G29" s="209"/>
      <c r="H29" s="186"/>
      <c r="I29" s="186"/>
      <c r="J29" s="186"/>
      <c r="K29" s="187"/>
      <c r="L29" s="188"/>
      <c r="M29" s="189"/>
      <c r="N29" s="188"/>
      <c r="O29" s="184"/>
    </row>
    <row r="30" ht="24" customHeight="1" spans="1:15">
      <c r="A30" s="184"/>
      <c r="B30" s="185"/>
      <c r="C30" s="186"/>
      <c r="D30" s="186"/>
      <c r="E30" s="186"/>
      <c r="F30" s="186"/>
      <c r="G30" s="209"/>
      <c r="H30" s="186"/>
      <c r="I30" s="186"/>
      <c r="J30" s="186"/>
      <c r="K30" s="187"/>
      <c r="L30" s="188"/>
      <c r="M30" s="189"/>
      <c r="N30" s="188"/>
      <c r="O30" s="184"/>
    </row>
    <row r="31" ht="24" customHeight="1" spans="1:15">
      <c r="A31" s="184"/>
      <c r="B31" s="185"/>
      <c r="C31" s="186"/>
      <c r="D31" s="186"/>
      <c r="E31" s="186"/>
      <c r="F31" s="186"/>
      <c r="G31" s="209"/>
      <c r="H31" s="186"/>
      <c r="I31" s="186"/>
      <c r="J31" s="186"/>
      <c r="K31" s="187"/>
      <c r="L31" s="188"/>
      <c r="M31" s="189"/>
      <c r="N31" s="188"/>
      <c r="O31" s="184"/>
    </row>
    <row r="32" ht="24" customHeight="1" spans="1:15">
      <c r="A32" s="184"/>
      <c r="B32" s="185"/>
      <c r="C32" s="186"/>
      <c r="D32" s="186"/>
      <c r="E32" s="186"/>
      <c r="F32" s="186"/>
      <c r="G32" s="209"/>
      <c r="H32" s="186"/>
      <c r="I32" s="186"/>
      <c r="J32" s="186"/>
      <c r="K32" s="187"/>
      <c r="L32" s="188"/>
      <c r="M32" s="189"/>
      <c r="N32" s="188"/>
      <c r="O32" s="184"/>
    </row>
    <row r="33" ht="24" customHeight="1" spans="1:15">
      <c r="A33" s="184"/>
      <c r="B33" s="185"/>
      <c r="C33" s="186"/>
      <c r="D33" s="186"/>
      <c r="E33" s="186"/>
      <c r="F33" s="186"/>
      <c r="G33" s="209"/>
      <c r="H33" s="186"/>
      <c r="I33" s="186"/>
      <c r="J33" s="186"/>
      <c r="K33" s="187"/>
      <c r="L33" s="188"/>
      <c r="M33" s="189"/>
      <c r="N33" s="188"/>
      <c r="O33" s="184"/>
    </row>
    <row r="34" ht="24" customHeight="1" spans="1:15">
      <c r="A34" s="184"/>
      <c r="B34" s="185"/>
      <c r="C34" s="186"/>
      <c r="D34" s="186"/>
      <c r="E34" s="186"/>
      <c r="F34" s="186"/>
      <c r="G34" s="209"/>
      <c r="H34" s="186"/>
      <c r="I34" s="186"/>
      <c r="J34" s="186"/>
      <c r="K34" s="187"/>
      <c r="L34" s="188"/>
      <c r="M34" s="189"/>
      <c r="N34" s="188"/>
      <c r="O34" s="184"/>
    </row>
    <row r="35" ht="24" customHeight="1" spans="1:15">
      <c r="A35" s="190"/>
      <c r="B35" s="191"/>
      <c r="C35" s="192"/>
      <c r="D35" s="192"/>
      <c r="E35" s="192"/>
      <c r="F35" s="192"/>
      <c r="G35" s="213"/>
      <c r="H35" s="192"/>
      <c r="I35" s="192"/>
      <c r="J35" s="192"/>
      <c r="K35" s="193"/>
      <c r="L35" s="194"/>
      <c r="M35" s="195"/>
      <c r="N35" s="194"/>
      <c r="O35" s="190"/>
    </row>
    <row r="36" ht="16.5" customHeight="1" spans="1:15">
      <c r="A36" s="196"/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</row>
    <row r="37" ht="16.5" customHeight="1" spans="1:15">
      <c r="A37" s="196"/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</row>
    <row r="38" ht="16.5" customHeight="1" spans="1:15">
      <c r="A38" s="196"/>
      <c r="B38" s="196"/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6"/>
    </row>
    <row r="39" ht="16.5" customHeight="1" spans="1:15">
      <c r="A39" s="196"/>
      <c r="B39" s="196"/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</row>
    <row r="40" ht="16.5" customHeight="1" spans="1:15">
      <c r="A40" s="196"/>
      <c r="B40" s="196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</row>
    <row r="41" ht="16.5" customHeight="1" spans="1:15">
      <c r="A41" s="196"/>
      <c r="B41" s="196"/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</row>
    <row r="42" ht="16.5" customHeight="1" spans="1:15">
      <c r="A42" s="196"/>
      <c r="B42" s="196"/>
      <c r="C42" s="196"/>
      <c r="D42" s="196"/>
      <c r="E42" s="196"/>
      <c r="F42" s="196"/>
      <c r="G42" s="196"/>
      <c r="H42" s="196"/>
      <c r="I42" s="196"/>
      <c r="J42" s="196"/>
      <c r="K42" s="196"/>
      <c r="L42" s="196"/>
      <c r="M42" s="196"/>
      <c r="N42" s="196"/>
      <c r="O42" s="196"/>
    </row>
    <row r="43" ht="16.5" customHeight="1" spans="1:15">
      <c r="A43" s="196"/>
      <c r="B43" s="196"/>
      <c r="C43" s="196"/>
      <c r="D43" s="196"/>
      <c r="E43" s="196"/>
      <c r="F43" s="196"/>
      <c r="G43" s="196"/>
      <c r="H43" s="196"/>
      <c r="I43" s="196"/>
      <c r="J43" s="196"/>
      <c r="K43" s="196"/>
      <c r="L43" s="196"/>
      <c r="M43" s="196"/>
      <c r="N43" s="196"/>
      <c r="O43" s="196"/>
    </row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</sheetData>
  <sheetProtection selectLockedCells="1" selectUnlockedCells="1"/>
  <printOptions horizontalCentered="1"/>
  <pageMargins left="0.2" right="0.2" top="0.35" bottom="0.13" header="0.2" footer="0.51"/>
  <pageSetup paperSize="9" scale="94" orientation="portrait" horizontalDpi="300" verticalDpi="300"/>
  <headerFooter alignWithMargins="0" scaleWithDoc="0">
    <oddHeader>&amp;C( 3 )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599993896298105"/>
  </sheetPr>
  <dimension ref="A1:J67"/>
  <sheetViews>
    <sheetView view="pageBreakPreview" zoomScale="80" zoomScaleNormal="100" workbookViewId="0">
      <selection activeCell="R14" sqref="R14"/>
    </sheetView>
  </sheetViews>
  <sheetFormatPr defaultColWidth="9.14285714285714" defaultRowHeight="15"/>
  <cols>
    <col min="1" max="1" width="25.7142857142857" style="162" customWidth="1"/>
    <col min="2" max="3" width="8.57142857142857" style="162" customWidth="1"/>
    <col min="4" max="4" width="7.71428571428571" style="162"/>
    <col min="5" max="5" width="6" style="162"/>
    <col min="6" max="6" width="7.71428571428571" style="162"/>
    <col min="7" max="7" width="8.14285714285714" style="162"/>
    <col min="8" max="251" width="9.14285714285714" style="163"/>
  </cols>
  <sheetData>
    <row r="1" ht="24.95" customHeight="1" spans="1:7">
      <c r="A1" s="164" t="s">
        <v>16</v>
      </c>
      <c r="B1" s="165" t="s">
        <v>1</v>
      </c>
      <c r="C1" s="166" t="s">
        <v>2</v>
      </c>
      <c r="D1" s="168" t="s">
        <v>6</v>
      </c>
      <c r="E1" s="169" t="s">
        <v>7</v>
      </c>
      <c r="F1" s="168" t="s">
        <v>8</v>
      </c>
      <c r="G1" s="198" t="s">
        <v>9</v>
      </c>
    </row>
    <row r="2" ht="24" customHeight="1" spans="1:7">
      <c r="A2" s="26"/>
      <c r="B2" s="175"/>
      <c r="C2" s="176"/>
      <c r="D2" s="178"/>
      <c r="E2" s="189"/>
      <c r="F2" s="203"/>
      <c r="G2" s="205"/>
    </row>
    <row r="3" ht="24" customHeight="1" spans="1:10">
      <c r="A3" s="206"/>
      <c r="B3" s="170"/>
      <c r="C3" s="171"/>
      <c r="D3" s="173"/>
      <c r="E3" s="207"/>
      <c r="F3" s="200"/>
      <c r="G3" s="202"/>
      <c r="I3" s="107">
        <f t="shared" ref="I3:I20" si="0">G3-G$2</f>
        <v>0</v>
      </c>
      <c r="J3" s="107">
        <f t="shared" ref="J3:J20" si="1">G3-G2</f>
        <v>0</v>
      </c>
    </row>
    <row r="4" ht="24" customHeight="1" spans="1:10">
      <c r="A4" s="180"/>
      <c r="B4" s="185"/>
      <c r="C4" s="186"/>
      <c r="D4" s="173"/>
      <c r="E4" s="189"/>
      <c r="F4" s="203"/>
      <c r="G4" s="205"/>
      <c r="I4" s="107">
        <f t="shared" si="0"/>
        <v>0</v>
      </c>
      <c r="J4" s="107">
        <f t="shared" si="1"/>
        <v>0</v>
      </c>
    </row>
    <row r="5" ht="24" customHeight="1" spans="1:10">
      <c r="A5" s="31"/>
      <c r="B5" s="175"/>
      <c r="C5" s="176"/>
      <c r="D5" s="173"/>
      <c r="E5" s="189"/>
      <c r="F5" s="203"/>
      <c r="G5" s="205"/>
      <c r="I5" s="107">
        <f t="shared" si="0"/>
        <v>0</v>
      </c>
      <c r="J5" s="107">
        <f t="shared" si="1"/>
        <v>0</v>
      </c>
    </row>
    <row r="6" ht="24" customHeight="1" spans="1:10">
      <c r="A6" s="26"/>
      <c r="B6" s="185"/>
      <c r="C6" s="186"/>
      <c r="D6" s="173"/>
      <c r="E6" s="189"/>
      <c r="F6" s="203"/>
      <c r="G6" s="205"/>
      <c r="I6" s="107">
        <f t="shared" si="0"/>
        <v>0</v>
      </c>
      <c r="J6" s="107">
        <f t="shared" si="1"/>
        <v>0</v>
      </c>
    </row>
    <row r="7" ht="24" customHeight="1" spans="1:10">
      <c r="A7" s="31"/>
      <c r="B7" s="175"/>
      <c r="C7" s="176"/>
      <c r="D7" s="173"/>
      <c r="E7" s="189"/>
      <c r="F7" s="203"/>
      <c r="G7" s="205"/>
      <c r="I7" s="107">
        <f t="shared" si="0"/>
        <v>0</v>
      </c>
      <c r="J7" s="107">
        <f t="shared" si="1"/>
        <v>0</v>
      </c>
    </row>
    <row r="8" ht="24" customHeight="1" spans="1:10">
      <c r="A8" s="31"/>
      <c r="B8" s="175"/>
      <c r="C8" s="176"/>
      <c r="D8" s="173"/>
      <c r="E8" s="189"/>
      <c r="F8" s="203"/>
      <c r="G8" s="205"/>
      <c r="I8" s="107">
        <f t="shared" si="0"/>
        <v>0</v>
      </c>
      <c r="J8" s="107">
        <f t="shared" si="1"/>
        <v>0</v>
      </c>
    </row>
    <row r="9" ht="24" customHeight="1" spans="1:10">
      <c r="A9" s="26"/>
      <c r="B9" s="175"/>
      <c r="C9" s="176"/>
      <c r="D9" s="173"/>
      <c r="E9" s="189"/>
      <c r="F9" s="203"/>
      <c r="G9" s="205"/>
      <c r="I9" s="107">
        <f t="shared" si="0"/>
        <v>0</v>
      </c>
      <c r="J9" s="107">
        <f t="shared" si="1"/>
        <v>0</v>
      </c>
    </row>
    <row r="10" ht="24" customHeight="1" spans="1:10">
      <c r="A10" s="26"/>
      <c r="B10" s="175"/>
      <c r="C10" s="176"/>
      <c r="D10" s="173"/>
      <c r="E10" s="189"/>
      <c r="F10" s="203"/>
      <c r="G10" s="205"/>
      <c r="I10" s="107">
        <f t="shared" si="0"/>
        <v>0</v>
      </c>
      <c r="J10" s="107">
        <f t="shared" si="1"/>
        <v>0</v>
      </c>
    </row>
    <row r="11" ht="24" customHeight="1" spans="1:10">
      <c r="A11" s="26"/>
      <c r="B11" s="185"/>
      <c r="C11" s="186"/>
      <c r="D11" s="173"/>
      <c r="E11" s="189"/>
      <c r="F11" s="203"/>
      <c r="G11" s="205"/>
      <c r="I11" s="107">
        <f t="shared" si="0"/>
        <v>0</v>
      </c>
      <c r="J11" s="107">
        <f t="shared" si="1"/>
        <v>0</v>
      </c>
    </row>
    <row r="12" ht="24" customHeight="1" spans="1:10">
      <c r="A12" s="26"/>
      <c r="B12" s="175"/>
      <c r="C12" s="176"/>
      <c r="D12" s="173"/>
      <c r="E12" s="189"/>
      <c r="F12" s="203"/>
      <c r="G12" s="205"/>
      <c r="I12" s="107">
        <f t="shared" si="0"/>
        <v>0</v>
      </c>
      <c r="J12" s="107">
        <f t="shared" si="1"/>
        <v>0</v>
      </c>
    </row>
    <row r="13" ht="24" customHeight="1" spans="1:10">
      <c r="A13" s="26"/>
      <c r="B13" s="185"/>
      <c r="C13" s="186"/>
      <c r="D13" s="173"/>
      <c r="E13" s="189"/>
      <c r="F13" s="203"/>
      <c r="G13" s="205"/>
      <c r="I13" s="107">
        <f t="shared" si="0"/>
        <v>0</v>
      </c>
      <c r="J13" s="107">
        <f t="shared" si="1"/>
        <v>0</v>
      </c>
    </row>
    <row r="14" ht="24" customHeight="1" spans="1:10">
      <c r="A14" s="182"/>
      <c r="B14" s="175"/>
      <c r="C14" s="176"/>
      <c r="D14" s="173"/>
      <c r="E14" s="189"/>
      <c r="F14" s="203"/>
      <c r="G14" s="205"/>
      <c r="I14" s="107">
        <f t="shared" si="0"/>
        <v>0</v>
      </c>
      <c r="J14" s="107">
        <f t="shared" si="1"/>
        <v>0</v>
      </c>
    </row>
    <row r="15" ht="24" customHeight="1" spans="1:10">
      <c r="A15" s="26"/>
      <c r="B15" s="175"/>
      <c r="C15" s="176"/>
      <c r="D15" s="173"/>
      <c r="E15" s="189"/>
      <c r="F15" s="203"/>
      <c r="G15" s="205"/>
      <c r="I15" s="107">
        <f t="shared" si="0"/>
        <v>0</v>
      </c>
      <c r="J15" s="107">
        <f t="shared" si="1"/>
        <v>0</v>
      </c>
    </row>
    <row r="16" ht="24" customHeight="1" spans="1:10">
      <c r="A16" s="26"/>
      <c r="B16" s="175"/>
      <c r="C16" s="176"/>
      <c r="D16" s="173"/>
      <c r="E16" s="189"/>
      <c r="F16" s="203"/>
      <c r="G16" s="205"/>
      <c r="I16" s="107">
        <f t="shared" si="0"/>
        <v>0</v>
      </c>
      <c r="J16" s="107">
        <f t="shared" si="1"/>
        <v>0</v>
      </c>
    </row>
    <row r="17" ht="24" customHeight="1" spans="1:10">
      <c r="A17" s="33"/>
      <c r="B17" s="175"/>
      <c r="C17" s="176"/>
      <c r="D17" s="173"/>
      <c r="E17" s="189"/>
      <c r="F17" s="203"/>
      <c r="G17" s="205"/>
      <c r="I17" s="107">
        <f t="shared" si="0"/>
        <v>0</v>
      </c>
      <c r="J17" s="107">
        <f t="shared" si="1"/>
        <v>0</v>
      </c>
    </row>
    <row r="18" ht="24" customHeight="1" spans="1:10">
      <c r="A18" s="26"/>
      <c r="B18" s="181"/>
      <c r="C18" s="176"/>
      <c r="D18" s="173"/>
      <c r="E18" s="189"/>
      <c r="F18" s="203"/>
      <c r="G18" s="205"/>
      <c r="I18" s="107">
        <f t="shared" si="0"/>
        <v>0</v>
      </c>
      <c r="J18" s="107">
        <f t="shared" si="1"/>
        <v>0</v>
      </c>
    </row>
    <row r="19" ht="24" customHeight="1" spans="1:10">
      <c r="A19" s="26"/>
      <c r="B19" s="185"/>
      <c r="C19" s="186"/>
      <c r="D19" s="173"/>
      <c r="E19" s="189"/>
      <c r="F19" s="203"/>
      <c r="G19" s="205"/>
      <c r="I19" s="107">
        <f t="shared" si="0"/>
        <v>0</v>
      </c>
      <c r="J19" s="107">
        <f t="shared" si="1"/>
        <v>0</v>
      </c>
    </row>
    <row r="20" ht="24" customHeight="1" spans="1:10">
      <c r="A20" s="26"/>
      <c r="B20" s="185"/>
      <c r="C20" s="186"/>
      <c r="D20" s="173"/>
      <c r="E20" s="189"/>
      <c r="F20" s="203"/>
      <c r="G20" s="205"/>
      <c r="I20" s="107">
        <f t="shared" si="0"/>
        <v>0</v>
      </c>
      <c r="J20" s="107">
        <f t="shared" si="1"/>
        <v>0</v>
      </c>
    </row>
    <row r="21" ht="24" customHeight="1" spans="1:7">
      <c r="A21" s="184"/>
      <c r="B21" s="185"/>
      <c r="C21" s="186"/>
      <c r="D21" s="188"/>
      <c r="E21" s="189"/>
      <c r="F21" s="188"/>
      <c r="G21" s="184"/>
    </row>
    <row r="22" ht="24" customHeight="1" spans="1:7">
      <c r="A22" s="184"/>
      <c r="B22" s="185"/>
      <c r="C22" s="186"/>
      <c r="D22" s="188"/>
      <c r="E22" s="189"/>
      <c r="F22" s="188"/>
      <c r="G22" s="184"/>
    </row>
    <row r="23" ht="24" customHeight="1" spans="1:7">
      <c r="A23" s="184"/>
      <c r="B23" s="185"/>
      <c r="C23" s="186"/>
      <c r="D23" s="188"/>
      <c r="E23" s="189"/>
      <c r="F23" s="188"/>
      <c r="G23" s="184"/>
    </row>
    <row r="24" ht="24" customHeight="1" spans="1:7">
      <c r="A24" s="184"/>
      <c r="B24" s="185"/>
      <c r="C24" s="186"/>
      <c r="D24" s="188"/>
      <c r="E24" s="189"/>
      <c r="F24" s="188"/>
      <c r="G24" s="184"/>
    </row>
    <row r="25" ht="24" customHeight="1" spans="1:7">
      <c r="A25" s="184"/>
      <c r="B25" s="185"/>
      <c r="C25" s="186"/>
      <c r="D25" s="188"/>
      <c r="E25" s="189"/>
      <c r="F25" s="188"/>
      <c r="G25" s="184"/>
    </row>
    <row r="26" ht="24" customHeight="1" spans="1:7">
      <c r="A26" s="184"/>
      <c r="B26" s="185"/>
      <c r="C26" s="186"/>
      <c r="D26" s="188"/>
      <c r="E26" s="189"/>
      <c r="F26" s="188"/>
      <c r="G26" s="184"/>
    </row>
    <row r="27" ht="24" customHeight="1" spans="1:7">
      <c r="A27" s="184"/>
      <c r="B27" s="185"/>
      <c r="C27" s="186"/>
      <c r="D27" s="188"/>
      <c r="E27" s="189"/>
      <c r="F27" s="188"/>
      <c r="G27" s="184"/>
    </row>
    <row r="28" ht="24" customHeight="1" spans="1:7">
      <c r="A28" s="184"/>
      <c r="B28" s="185"/>
      <c r="C28" s="186"/>
      <c r="D28" s="188"/>
      <c r="E28" s="189"/>
      <c r="F28" s="188"/>
      <c r="G28" s="184"/>
    </row>
    <row r="29" ht="24" customHeight="1" spans="1:7">
      <c r="A29" s="184"/>
      <c r="B29" s="185"/>
      <c r="C29" s="186"/>
      <c r="D29" s="188"/>
      <c r="E29" s="189"/>
      <c r="F29" s="188"/>
      <c r="G29" s="184"/>
    </row>
    <row r="30" ht="24" customHeight="1" spans="1:7">
      <c r="A30" s="184"/>
      <c r="B30" s="185"/>
      <c r="C30" s="186"/>
      <c r="D30" s="188"/>
      <c r="E30" s="189"/>
      <c r="F30" s="188"/>
      <c r="G30" s="184"/>
    </row>
    <row r="31" ht="24" customHeight="1" spans="1:7">
      <c r="A31" s="184"/>
      <c r="B31" s="185"/>
      <c r="C31" s="186"/>
      <c r="D31" s="188"/>
      <c r="E31" s="189"/>
      <c r="F31" s="188"/>
      <c r="G31" s="184"/>
    </row>
    <row r="32" ht="24" customHeight="1" spans="1:7">
      <c r="A32" s="184"/>
      <c r="B32" s="185"/>
      <c r="C32" s="186"/>
      <c r="D32" s="188"/>
      <c r="E32" s="189"/>
      <c r="F32" s="188"/>
      <c r="G32" s="184"/>
    </row>
    <row r="33" ht="24" customHeight="1" spans="1:7">
      <c r="A33" s="184"/>
      <c r="B33" s="185"/>
      <c r="C33" s="186"/>
      <c r="D33" s="188"/>
      <c r="E33" s="189"/>
      <c r="F33" s="188"/>
      <c r="G33" s="184"/>
    </row>
    <row r="34" ht="24" customHeight="1" spans="1:7">
      <c r="A34" s="184"/>
      <c r="B34" s="185"/>
      <c r="C34" s="186"/>
      <c r="D34" s="188"/>
      <c r="E34" s="189"/>
      <c r="F34" s="188"/>
      <c r="G34" s="184"/>
    </row>
    <row r="35" ht="24" customHeight="1" spans="1:7">
      <c r="A35" s="190"/>
      <c r="B35" s="191"/>
      <c r="C35" s="192"/>
      <c r="D35" s="194"/>
      <c r="E35" s="195"/>
      <c r="F35" s="194"/>
      <c r="G35" s="190"/>
    </row>
    <row r="36" ht="16.5" customHeight="1" spans="1:7">
      <c r="A36" s="196"/>
      <c r="B36" s="196"/>
      <c r="C36" s="196"/>
      <c r="D36" s="196"/>
      <c r="E36" s="196"/>
      <c r="F36" s="196"/>
      <c r="G36" s="196"/>
    </row>
    <row r="37" ht="16.5" customHeight="1" spans="1:7">
      <c r="A37" s="196"/>
      <c r="B37" s="196"/>
      <c r="C37" s="196"/>
      <c r="D37" s="196"/>
      <c r="E37" s="196"/>
      <c r="F37" s="196"/>
      <c r="G37" s="196"/>
    </row>
    <row r="38" ht="16.5" customHeight="1" spans="1:7">
      <c r="A38" s="196"/>
      <c r="B38" s="196"/>
      <c r="C38" s="196"/>
      <c r="D38" s="196"/>
      <c r="E38" s="196"/>
      <c r="F38" s="196"/>
      <c r="G38" s="196"/>
    </row>
    <row r="39" ht="16.5" customHeight="1" spans="1:7">
      <c r="A39" s="196"/>
      <c r="B39" s="196"/>
      <c r="C39" s="196"/>
      <c r="D39" s="196"/>
      <c r="E39" s="196"/>
      <c r="F39" s="196"/>
      <c r="G39" s="196"/>
    </row>
    <row r="40" ht="16.5" customHeight="1" spans="1:7">
      <c r="A40" s="196"/>
      <c r="B40" s="196"/>
      <c r="C40" s="196"/>
      <c r="D40" s="196"/>
      <c r="E40" s="196"/>
      <c r="F40" s="196"/>
      <c r="G40" s="196"/>
    </row>
    <row r="41" ht="16.5" customHeight="1" spans="1:7">
      <c r="A41" s="196"/>
      <c r="B41" s="196"/>
      <c r="C41" s="196"/>
      <c r="D41" s="196"/>
      <c r="E41" s="196"/>
      <c r="F41" s="196"/>
      <c r="G41" s="196"/>
    </row>
    <row r="42" ht="16.5" customHeight="1" spans="1:7">
      <c r="A42" s="196"/>
      <c r="B42" s="196"/>
      <c r="C42" s="196"/>
      <c r="D42" s="196"/>
      <c r="E42" s="196"/>
      <c r="F42" s="196"/>
      <c r="G42" s="196"/>
    </row>
    <row r="43" ht="16.5" customHeight="1" spans="1:7">
      <c r="A43" s="196"/>
      <c r="B43" s="196"/>
      <c r="C43" s="196"/>
      <c r="D43" s="196"/>
      <c r="E43" s="196"/>
      <c r="F43" s="196"/>
      <c r="G43" s="196"/>
    </row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</sheetData>
  <sheetProtection selectLockedCells="1" selectUnlockedCells="1"/>
  <pageMargins left="0.2" right="0.2" top="0.35" bottom="0.13" header="0.2" footer="0.51"/>
  <pageSetup paperSize="9" orientation="portrait" horizontalDpi="300" verticalDpi="300"/>
  <headerFooter alignWithMargins="0" scaleWithDoc="0">
    <oddHeader>&amp;C( 4 )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599993896298105"/>
  </sheetPr>
  <dimension ref="A1:N66"/>
  <sheetViews>
    <sheetView view="pageBreakPreview" zoomScale="80" zoomScaleNormal="100" workbookViewId="0">
      <selection activeCell="R14" sqref="R14"/>
    </sheetView>
  </sheetViews>
  <sheetFormatPr defaultColWidth="9.14285714285714" defaultRowHeight="15"/>
  <cols>
    <col min="1" max="1" width="25.2857142857143" style="162" customWidth="1"/>
    <col min="2" max="6" width="6.85714285714286" style="162" customWidth="1"/>
    <col min="7" max="7" width="6.71428571428571" style="162"/>
    <col min="8" max="8" width="6" style="162"/>
    <col min="9" max="9" width="7.57142857142857" style="162"/>
    <col min="10" max="10" width="9.28571428571429" style="162"/>
    <col min="11" max="11" width="9.14285714285714" style="162"/>
    <col min="12" max="254" width="9.14285714285714" style="163"/>
  </cols>
  <sheetData>
    <row r="1" ht="25.5" customHeight="1" spans="1:14">
      <c r="A1" s="164" t="s">
        <v>17</v>
      </c>
      <c r="B1" s="165" t="s">
        <v>1</v>
      </c>
      <c r="C1" s="166" t="s">
        <v>2</v>
      </c>
      <c r="D1" s="166" t="s">
        <v>3</v>
      </c>
      <c r="E1" s="166" t="s">
        <v>4</v>
      </c>
      <c r="F1" s="167" t="s">
        <v>5</v>
      </c>
      <c r="G1" s="168" t="s">
        <v>6</v>
      </c>
      <c r="H1" s="169" t="s">
        <v>7</v>
      </c>
      <c r="I1" s="168" t="s">
        <v>8</v>
      </c>
      <c r="J1" s="197" t="s">
        <v>18</v>
      </c>
      <c r="K1" s="198" t="s">
        <v>9</v>
      </c>
      <c r="M1" s="199" t="s">
        <v>19</v>
      </c>
      <c r="N1" s="163" t="s">
        <v>20</v>
      </c>
    </row>
    <row r="2" ht="24" customHeight="1" spans="1:11">
      <c r="A2" s="26"/>
      <c r="B2" s="170"/>
      <c r="C2" s="171"/>
      <c r="D2" s="171"/>
      <c r="E2" s="171"/>
      <c r="F2" s="172"/>
      <c r="G2" s="173"/>
      <c r="H2" s="174"/>
      <c r="I2" s="200"/>
      <c r="J2" s="201"/>
      <c r="K2" s="202"/>
    </row>
    <row r="3" ht="24" customHeight="1" spans="1:14">
      <c r="A3" s="36"/>
      <c r="B3" s="175"/>
      <c r="C3" s="176"/>
      <c r="D3" s="176"/>
      <c r="E3" s="176"/>
      <c r="F3" s="177"/>
      <c r="G3" s="178"/>
      <c r="H3" s="179"/>
      <c r="I3" s="203"/>
      <c r="J3" s="204"/>
      <c r="K3" s="202"/>
      <c r="M3" s="107">
        <f t="shared" ref="M3:M20" si="0">J3-J$2</f>
        <v>0</v>
      </c>
      <c r="N3" s="107">
        <f t="shared" ref="N3:N20" si="1">J3-J2</f>
        <v>0</v>
      </c>
    </row>
    <row r="4" ht="24" customHeight="1" spans="1:14">
      <c r="A4" s="26"/>
      <c r="B4" s="175"/>
      <c r="C4" s="176"/>
      <c r="D4" s="176"/>
      <c r="E4" s="176"/>
      <c r="F4" s="177"/>
      <c r="G4" s="178"/>
      <c r="H4" s="179"/>
      <c r="I4" s="203"/>
      <c r="J4" s="204"/>
      <c r="K4" s="202"/>
      <c r="M4" s="107">
        <f t="shared" si="0"/>
        <v>0</v>
      </c>
      <c r="N4" s="107">
        <f t="shared" si="1"/>
        <v>0</v>
      </c>
    </row>
    <row r="5" ht="24" customHeight="1" spans="1:14">
      <c r="A5" s="180"/>
      <c r="B5" s="175"/>
      <c r="C5" s="176"/>
      <c r="D5" s="176"/>
      <c r="E5" s="176"/>
      <c r="F5" s="177"/>
      <c r="G5" s="178"/>
      <c r="H5" s="179"/>
      <c r="I5" s="203"/>
      <c r="J5" s="204"/>
      <c r="K5" s="202"/>
      <c r="M5" s="107">
        <f t="shared" si="0"/>
        <v>0</v>
      </c>
      <c r="N5" s="107">
        <f t="shared" si="1"/>
        <v>0</v>
      </c>
    </row>
    <row r="6" ht="24" customHeight="1" spans="1:14">
      <c r="A6" s="26"/>
      <c r="B6" s="175"/>
      <c r="C6" s="176"/>
      <c r="D6" s="176"/>
      <c r="E6" s="176"/>
      <c r="F6" s="177"/>
      <c r="G6" s="178"/>
      <c r="H6" s="179"/>
      <c r="I6" s="203"/>
      <c r="J6" s="204"/>
      <c r="K6" s="202"/>
      <c r="M6" s="107">
        <f t="shared" si="0"/>
        <v>0</v>
      </c>
      <c r="N6" s="107">
        <f t="shared" si="1"/>
        <v>0</v>
      </c>
    </row>
    <row r="7" ht="24" customHeight="1" spans="1:14">
      <c r="A7" s="26"/>
      <c r="B7" s="175"/>
      <c r="C7" s="176"/>
      <c r="D7" s="176"/>
      <c r="E7" s="176"/>
      <c r="F7" s="177"/>
      <c r="G7" s="178"/>
      <c r="H7" s="179"/>
      <c r="I7" s="203"/>
      <c r="J7" s="204"/>
      <c r="K7" s="202"/>
      <c r="M7" s="107">
        <f t="shared" si="0"/>
        <v>0</v>
      </c>
      <c r="N7" s="107">
        <f t="shared" si="1"/>
        <v>0</v>
      </c>
    </row>
    <row r="8" ht="24" customHeight="1" spans="1:14">
      <c r="A8" s="26"/>
      <c r="B8" s="175"/>
      <c r="C8" s="176"/>
      <c r="D8" s="176"/>
      <c r="E8" s="176"/>
      <c r="F8" s="177"/>
      <c r="G8" s="178"/>
      <c r="H8" s="179"/>
      <c r="I8" s="203"/>
      <c r="J8" s="204"/>
      <c r="K8" s="202"/>
      <c r="M8" s="107">
        <f t="shared" si="0"/>
        <v>0</v>
      </c>
      <c r="N8" s="107">
        <f t="shared" si="1"/>
        <v>0</v>
      </c>
    </row>
    <row r="9" ht="24" customHeight="1" spans="1:14">
      <c r="A9" s="26"/>
      <c r="B9" s="175"/>
      <c r="C9" s="176"/>
      <c r="D9" s="176"/>
      <c r="E9" s="176"/>
      <c r="F9" s="177"/>
      <c r="G9" s="178"/>
      <c r="H9" s="179"/>
      <c r="I9" s="203"/>
      <c r="J9" s="204"/>
      <c r="K9" s="202"/>
      <c r="M9" s="107">
        <f t="shared" si="0"/>
        <v>0</v>
      </c>
      <c r="N9" s="107">
        <f t="shared" si="1"/>
        <v>0</v>
      </c>
    </row>
    <row r="10" ht="24" customHeight="1" spans="1:14">
      <c r="A10" s="26"/>
      <c r="B10" s="175"/>
      <c r="C10" s="176"/>
      <c r="D10" s="176"/>
      <c r="E10" s="176"/>
      <c r="F10" s="177"/>
      <c r="G10" s="178"/>
      <c r="H10" s="179"/>
      <c r="I10" s="203"/>
      <c r="J10" s="204"/>
      <c r="K10" s="202"/>
      <c r="M10" s="107">
        <f t="shared" si="0"/>
        <v>0</v>
      </c>
      <c r="N10" s="107">
        <f t="shared" si="1"/>
        <v>0</v>
      </c>
    </row>
    <row r="11" ht="24" customHeight="1" spans="1:14">
      <c r="A11" s="33"/>
      <c r="B11" s="175"/>
      <c r="C11" s="176"/>
      <c r="D11" s="176"/>
      <c r="E11" s="176"/>
      <c r="F11" s="177"/>
      <c r="G11" s="178"/>
      <c r="H11" s="179"/>
      <c r="I11" s="203"/>
      <c r="J11" s="204"/>
      <c r="K11" s="202"/>
      <c r="M11" s="107">
        <f t="shared" si="0"/>
        <v>0</v>
      </c>
      <c r="N11" s="107">
        <f t="shared" si="1"/>
        <v>0</v>
      </c>
    </row>
    <row r="12" ht="24" customHeight="1" spans="1:14">
      <c r="A12" s="26"/>
      <c r="B12" s="175"/>
      <c r="C12" s="176"/>
      <c r="D12" s="176"/>
      <c r="E12" s="176"/>
      <c r="F12" s="177"/>
      <c r="G12" s="178"/>
      <c r="H12" s="179"/>
      <c r="I12" s="203"/>
      <c r="J12" s="204"/>
      <c r="K12" s="202"/>
      <c r="M12" s="107">
        <f t="shared" si="0"/>
        <v>0</v>
      </c>
      <c r="N12" s="107">
        <f t="shared" si="1"/>
        <v>0</v>
      </c>
    </row>
    <row r="13" ht="24" customHeight="1" spans="1:14">
      <c r="A13" s="26"/>
      <c r="B13" s="181"/>
      <c r="C13" s="176"/>
      <c r="D13" s="176"/>
      <c r="E13" s="176"/>
      <c r="F13" s="177"/>
      <c r="G13" s="178"/>
      <c r="H13" s="179"/>
      <c r="I13" s="203"/>
      <c r="J13" s="204"/>
      <c r="K13" s="202"/>
      <c r="M13" s="107">
        <f t="shared" si="0"/>
        <v>0</v>
      </c>
      <c r="N13" s="107">
        <f t="shared" si="1"/>
        <v>0</v>
      </c>
    </row>
    <row r="14" ht="24" customHeight="1" spans="1:14">
      <c r="A14" s="182"/>
      <c r="B14" s="175"/>
      <c r="C14" s="176"/>
      <c r="D14" s="176"/>
      <c r="E14" s="176"/>
      <c r="F14" s="177"/>
      <c r="G14" s="178"/>
      <c r="H14" s="179"/>
      <c r="I14" s="203"/>
      <c r="J14" s="204"/>
      <c r="K14" s="202"/>
      <c r="M14" s="107">
        <f t="shared" si="0"/>
        <v>0</v>
      </c>
      <c r="N14" s="107">
        <f t="shared" si="1"/>
        <v>0</v>
      </c>
    </row>
    <row r="15" ht="24" customHeight="1" spans="1:14">
      <c r="A15" s="26"/>
      <c r="B15" s="175"/>
      <c r="C15" s="176"/>
      <c r="D15" s="176"/>
      <c r="E15" s="176"/>
      <c r="F15" s="177"/>
      <c r="G15" s="178"/>
      <c r="H15" s="179"/>
      <c r="I15" s="203"/>
      <c r="J15" s="204"/>
      <c r="K15" s="202"/>
      <c r="M15" s="107">
        <f t="shared" si="0"/>
        <v>0</v>
      </c>
      <c r="N15" s="107">
        <f t="shared" si="1"/>
        <v>0</v>
      </c>
    </row>
    <row r="16" ht="24" customHeight="1" spans="1:14">
      <c r="A16" s="26"/>
      <c r="B16" s="175"/>
      <c r="C16" s="176"/>
      <c r="D16" s="176"/>
      <c r="E16" s="176"/>
      <c r="F16" s="177"/>
      <c r="G16" s="178"/>
      <c r="H16" s="179"/>
      <c r="I16" s="203"/>
      <c r="J16" s="204"/>
      <c r="K16" s="202"/>
      <c r="M16" s="107">
        <f t="shared" si="0"/>
        <v>0</v>
      </c>
      <c r="N16" s="107">
        <f t="shared" si="1"/>
        <v>0</v>
      </c>
    </row>
    <row r="17" ht="24" customHeight="1" spans="1:14">
      <c r="A17" s="26"/>
      <c r="B17" s="175"/>
      <c r="C17" s="176"/>
      <c r="D17" s="176"/>
      <c r="E17" s="176"/>
      <c r="F17" s="177"/>
      <c r="G17" s="178"/>
      <c r="H17" s="179"/>
      <c r="I17" s="203"/>
      <c r="J17" s="204"/>
      <c r="K17" s="202"/>
      <c r="M17" s="107">
        <f t="shared" si="0"/>
        <v>0</v>
      </c>
      <c r="N17" s="107">
        <f t="shared" si="1"/>
        <v>0</v>
      </c>
    </row>
    <row r="18" ht="24" customHeight="1" spans="1:14">
      <c r="A18" s="26"/>
      <c r="B18" s="175"/>
      <c r="C18" s="176"/>
      <c r="D18" s="176"/>
      <c r="E18" s="176"/>
      <c r="F18" s="177"/>
      <c r="G18" s="178"/>
      <c r="H18" s="179"/>
      <c r="I18" s="203"/>
      <c r="J18" s="204"/>
      <c r="K18" s="202"/>
      <c r="M18" s="107">
        <f t="shared" si="0"/>
        <v>0</v>
      </c>
      <c r="N18" s="107">
        <f t="shared" si="1"/>
        <v>0</v>
      </c>
    </row>
    <row r="19" ht="24" customHeight="1" spans="1:14">
      <c r="A19" s="26"/>
      <c r="B19" s="175"/>
      <c r="C19" s="176"/>
      <c r="D19" s="176"/>
      <c r="E19" s="176"/>
      <c r="F19" s="177"/>
      <c r="G19" s="178"/>
      <c r="H19" s="179"/>
      <c r="I19" s="203"/>
      <c r="J19" s="204"/>
      <c r="K19" s="202"/>
      <c r="M19" s="107">
        <f t="shared" si="0"/>
        <v>0</v>
      </c>
      <c r="N19" s="107">
        <f t="shared" si="1"/>
        <v>0</v>
      </c>
    </row>
    <row r="20" ht="24" customHeight="1" spans="1:14">
      <c r="A20" s="26"/>
      <c r="B20" s="175"/>
      <c r="C20" s="176"/>
      <c r="D20" s="176"/>
      <c r="E20" s="176"/>
      <c r="F20" s="177"/>
      <c r="G20" s="178"/>
      <c r="H20" s="179"/>
      <c r="I20" s="203"/>
      <c r="J20" s="204"/>
      <c r="K20" s="202"/>
      <c r="M20" s="107">
        <f t="shared" si="0"/>
        <v>0</v>
      </c>
      <c r="N20" s="107">
        <f t="shared" si="1"/>
        <v>0</v>
      </c>
    </row>
    <row r="21" ht="24" customHeight="1" spans="1:11">
      <c r="A21" s="183"/>
      <c r="B21" s="175"/>
      <c r="C21" s="176"/>
      <c r="D21" s="176"/>
      <c r="E21" s="176"/>
      <c r="F21" s="177"/>
      <c r="G21" s="178"/>
      <c r="H21" s="179"/>
      <c r="I21" s="178"/>
      <c r="J21" s="176"/>
      <c r="K21" s="183"/>
    </row>
    <row r="22" ht="24" customHeight="1" spans="1:11">
      <c r="A22" s="183"/>
      <c r="B22" s="175"/>
      <c r="C22" s="176"/>
      <c r="D22" s="176"/>
      <c r="E22" s="176"/>
      <c r="F22" s="177"/>
      <c r="G22" s="178"/>
      <c r="H22" s="179"/>
      <c r="I22" s="178"/>
      <c r="J22" s="176"/>
      <c r="K22" s="183"/>
    </row>
    <row r="23" ht="24" customHeight="1" spans="1:11">
      <c r="A23" s="183"/>
      <c r="B23" s="175"/>
      <c r="C23" s="176"/>
      <c r="D23" s="176"/>
      <c r="E23" s="176"/>
      <c r="F23" s="177"/>
      <c r="G23" s="178"/>
      <c r="H23" s="179"/>
      <c r="I23" s="178"/>
      <c r="J23" s="176"/>
      <c r="K23" s="183"/>
    </row>
    <row r="24" ht="24" customHeight="1" spans="1:11">
      <c r="A24" s="183"/>
      <c r="B24" s="175"/>
      <c r="C24" s="176"/>
      <c r="D24" s="176"/>
      <c r="E24" s="176"/>
      <c r="F24" s="177"/>
      <c r="G24" s="178"/>
      <c r="H24" s="179"/>
      <c r="I24" s="178"/>
      <c r="J24" s="176"/>
      <c r="K24" s="183"/>
    </row>
    <row r="25" ht="24" customHeight="1" spans="1:11">
      <c r="A25" s="183"/>
      <c r="B25" s="175"/>
      <c r="C25" s="176"/>
      <c r="D25" s="176"/>
      <c r="E25" s="176"/>
      <c r="F25" s="177"/>
      <c r="G25" s="178"/>
      <c r="H25" s="179"/>
      <c r="I25" s="178"/>
      <c r="J25" s="176"/>
      <c r="K25" s="183"/>
    </row>
    <row r="26" ht="24" customHeight="1" spans="1:11">
      <c r="A26" s="183"/>
      <c r="B26" s="175"/>
      <c r="C26" s="176"/>
      <c r="D26" s="176"/>
      <c r="E26" s="176"/>
      <c r="F26" s="177"/>
      <c r="G26" s="178"/>
      <c r="H26" s="179"/>
      <c r="I26" s="178"/>
      <c r="J26" s="176"/>
      <c r="K26" s="183"/>
    </row>
    <row r="27" ht="24" customHeight="1" spans="1:11">
      <c r="A27" s="183"/>
      <c r="B27" s="175"/>
      <c r="C27" s="176"/>
      <c r="D27" s="176"/>
      <c r="E27" s="176"/>
      <c r="F27" s="177"/>
      <c r="G27" s="178"/>
      <c r="H27" s="179"/>
      <c r="I27" s="178"/>
      <c r="J27" s="176"/>
      <c r="K27" s="183"/>
    </row>
    <row r="28" ht="24" customHeight="1" spans="1:11">
      <c r="A28" s="183"/>
      <c r="B28" s="175"/>
      <c r="C28" s="176"/>
      <c r="D28" s="176"/>
      <c r="E28" s="176"/>
      <c r="F28" s="177"/>
      <c r="G28" s="178"/>
      <c r="H28" s="179"/>
      <c r="I28" s="178"/>
      <c r="J28" s="176"/>
      <c r="K28" s="183"/>
    </row>
    <row r="29" ht="24" customHeight="1" spans="1:11">
      <c r="A29" s="184"/>
      <c r="B29" s="185"/>
      <c r="C29" s="186"/>
      <c r="D29" s="186"/>
      <c r="E29" s="186"/>
      <c r="F29" s="187"/>
      <c r="G29" s="188"/>
      <c r="H29" s="189"/>
      <c r="I29" s="188"/>
      <c r="J29" s="186"/>
      <c r="K29" s="184"/>
    </row>
    <row r="30" ht="24" customHeight="1" spans="1:11">
      <c r="A30" s="184"/>
      <c r="B30" s="185"/>
      <c r="C30" s="186"/>
      <c r="D30" s="186"/>
      <c r="E30" s="186"/>
      <c r="F30" s="187"/>
      <c r="G30" s="188"/>
      <c r="H30" s="189"/>
      <c r="I30" s="188"/>
      <c r="J30" s="186"/>
      <c r="K30" s="184"/>
    </row>
    <row r="31" ht="24" customHeight="1" spans="1:11">
      <c r="A31" s="184"/>
      <c r="B31" s="185"/>
      <c r="C31" s="186"/>
      <c r="D31" s="186"/>
      <c r="E31" s="186"/>
      <c r="F31" s="187"/>
      <c r="G31" s="188"/>
      <c r="H31" s="189"/>
      <c r="I31" s="188"/>
      <c r="J31" s="186"/>
      <c r="K31" s="184"/>
    </row>
    <row r="32" ht="24" customHeight="1" spans="1:11">
      <c r="A32" s="184"/>
      <c r="B32" s="185"/>
      <c r="C32" s="186"/>
      <c r="D32" s="186"/>
      <c r="E32" s="186"/>
      <c r="F32" s="187"/>
      <c r="G32" s="188"/>
      <c r="H32" s="189"/>
      <c r="I32" s="188"/>
      <c r="J32" s="186"/>
      <c r="K32" s="184"/>
    </row>
    <row r="33" ht="24" customHeight="1" spans="1:11">
      <c r="A33" s="184"/>
      <c r="B33" s="185"/>
      <c r="C33" s="186"/>
      <c r="D33" s="186"/>
      <c r="E33" s="186"/>
      <c r="F33" s="187"/>
      <c r="G33" s="188"/>
      <c r="H33" s="189"/>
      <c r="I33" s="188"/>
      <c r="J33" s="186"/>
      <c r="K33" s="184"/>
    </row>
    <row r="34" ht="24" customHeight="1" spans="1:11">
      <c r="A34" s="190"/>
      <c r="B34" s="191"/>
      <c r="C34" s="192"/>
      <c r="D34" s="192"/>
      <c r="E34" s="192"/>
      <c r="F34" s="193"/>
      <c r="G34" s="194"/>
      <c r="H34" s="195"/>
      <c r="I34" s="194"/>
      <c r="J34" s="192"/>
      <c r="K34" s="190"/>
    </row>
    <row r="35" ht="16.5" customHeight="1" spans="1:11">
      <c r="A35" s="196"/>
      <c r="B35" s="196"/>
      <c r="C35" s="196"/>
      <c r="D35" s="196"/>
      <c r="E35" s="196"/>
      <c r="F35" s="196"/>
      <c r="G35" s="196"/>
      <c r="H35" s="196"/>
      <c r="I35" s="196"/>
      <c r="J35" s="196"/>
      <c r="K35" s="196"/>
    </row>
    <row r="36" ht="16.5" customHeight="1" spans="1:11">
      <c r="A36" s="196"/>
      <c r="B36" s="196"/>
      <c r="C36" s="196"/>
      <c r="D36" s="196"/>
      <c r="E36" s="196"/>
      <c r="F36" s="196"/>
      <c r="G36" s="196"/>
      <c r="H36" s="196"/>
      <c r="I36" s="196"/>
      <c r="J36" s="196"/>
      <c r="K36" s="196"/>
    </row>
    <row r="37" ht="16.5" customHeight="1" spans="1:11">
      <c r="A37" s="196"/>
      <c r="B37" s="196"/>
      <c r="C37" s="196"/>
      <c r="D37" s="196"/>
      <c r="E37" s="196"/>
      <c r="F37" s="196"/>
      <c r="G37" s="196"/>
      <c r="H37" s="196"/>
      <c r="I37" s="196"/>
      <c r="J37" s="196"/>
      <c r="K37" s="196"/>
    </row>
    <row r="38" ht="16.5" customHeight="1" spans="1:11">
      <c r="A38" s="196"/>
      <c r="B38" s="196"/>
      <c r="C38" s="196"/>
      <c r="D38" s="196"/>
      <c r="E38" s="196"/>
      <c r="F38" s="196"/>
      <c r="G38" s="196"/>
      <c r="H38" s="196"/>
      <c r="I38" s="196"/>
      <c r="J38" s="196"/>
      <c r="K38" s="196"/>
    </row>
    <row r="39" ht="16.5" customHeight="1" spans="1:11">
      <c r="A39" s="196"/>
      <c r="B39" s="196"/>
      <c r="C39" s="196"/>
      <c r="D39" s="196"/>
      <c r="E39" s="196"/>
      <c r="F39" s="196"/>
      <c r="G39" s="196"/>
      <c r="H39" s="196"/>
      <c r="I39" s="196"/>
      <c r="J39" s="196"/>
      <c r="K39" s="196"/>
    </row>
    <row r="40" ht="16.5" customHeight="1" spans="1:11">
      <c r="A40" s="196"/>
      <c r="B40" s="196"/>
      <c r="C40" s="196"/>
      <c r="D40" s="196"/>
      <c r="E40" s="196"/>
      <c r="F40" s="196"/>
      <c r="G40" s="196"/>
      <c r="H40" s="196"/>
      <c r="I40" s="196"/>
      <c r="J40" s="196"/>
      <c r="K40" s="196"/>
    </row>
    <row r="41" ht="16.5" customHeight="1" spans="1:11">
      <c r="A41" s="196"/>
      <c r="B41" s="196"/>
      <c r="C41" s="196"/>
      <c r="D41" s="196"/>
      <c r="E41" s="196"/>
      <c r="F41" s="196"/>
      <c r="G41" s="196"/>
      <c r="H41" s="196"/>
      <c r="I41" s="196"/>
      <c r="J41" s="196"/>
      <c r="K41" s="196"/>
    </row>
    <row r="42" ht="16.5" customHeight="1" spans="1:11">
      <c r="A42" s="196"/>
      <c r="B42" s="196"/>
      <c r="C42" s="196"/>
      <c r="D42" s="196"/>
      <c r="E42" s="196"/>
      <c r="F42" s="196"/>
      <c r="G42" s="196"/>
      <c r="H42" s="196"/>
      <c r="I42" s="196"/>
      <c r="J42" s="196"/>
      <c r="K42" s="196"/>
    </row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</sheetData>
  <sheetProtection selectLockedCells="1" selectUnlockedCells="1"/>
  <printOptions horizontalCentered="1"/>
  <pageMargins left="0.2" right="0.2" top="0.35" bottom="0.13" header="0.2" footer="0.51"/>
  <pageSetup paperSize="9" orientation="portrait" horizontalDpi="300" verticalDpi="300"/>
  <headerFooter alignWithMargins="0" scaleWithDoc="0">
    <oddHeader>&amp;C( 5 )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AF38"/>
  <sheetViews>
    <sheetView tabSelected="1" view="pageBreakPreview" zoomScaleNormal="100" workbookViewId="0">
      <selection activeCell="AI29" sqref="AI29"/>
    </sheetView>
  </sheetViews>
  <sheetFormatPr defaultColWidth="9.14285714285714" defaultRowHeight="15"/>
  <cols>
    <col min="1" max="1" width="25.1428571428571" customWidth="1"/>
    <col min="2" max="2" width="17.7142857142857" style="1" customWidth="1"/>
    <col min="3" max="3" width="8.42857142857143"/>
    <col min="4" max="4" width="5.42857142857143" hidden="1" customWidth="1" outlineLevel="1"/>
    <col min="5" max="5" width="4.71428571428571" hidden="1" customWidth="1" outlineLevel="1"/>
    <col min="6" max="6" width="7.14285714285714" hidden="1" customWidth="1" outlineLevel="1"/>
    <col min="7" max="7" width="8.42857142857143" customWidth="1" collapsed="1"/>
    <col min="8" max="11" width="5.42857142857143" hidden="1" customWidth="1" outlineLevel="1"/>
    <col min="12" max="12" width="4.71428571428571" hidden="1" customWidth="1" outlineLevel="1"/>
    <col min="13" max="13" width="7.14285714285714" hidden="1" customWidth="1" outlineLevel="1"/>
    <col min="14" max="14" width="8.42857142857143" collapsed="1"/>
    <col min="15" max="20" width="5.42857142857143" hidden="1" customWidth="1" outlineLevel="1"/>
    <col min="21" max="21" width="4.71428571428571" hidden="1" customWidth="1" outlineLevel="1"/>
    <col min="22" max="22" width="7.14285714285714" hidden="1" customWidth="1" outlineLevel="1"/>
    <col min="23" max="23" width="8" customWidth="1" collapsed="1"/>
    <col min="24" max="25" width="5.42857142857143" hidden="1" customWidth="1" outlineLevel="1"/>
    <col min="26" max="26" width="4.71428571428571" hidden="1" customWidth="1" outlineLevel="1"/>
    <col min="27" max="27" width="7.14285714285714" hidden="1" customWidth="1" outlineLevel="1"/>
    <col min="28" max="28" width="8" customWidth="1" collapsed="1"/>
    <col min="29" max="29" width="9" style="1"/>
    <col min="30" max="30" width="6.85714285714286"/>
  </cols>
  <sheetData>
    <row r="1" ht="34.5" spans="1:30">
      <c r="A1" s="2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ht="15.75" spans="1:30">
      <c r="A2" s="3" t="s">
        <v>22</v>
      </c>
      <c r="B2" s="4" t="s">
        <v>23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87" t="s">
        <v>24</v>
      </c>
      <c r="AD2" s="88" t="s">
        <v>25</v>
      </c>
    </row>
    <row r="3" ht="15.75" spans="1:30">
      <c r="A3" s="5" t="s">
        <v>26</v>
      </c>
      <c r="B3" s="6" t="s">
        <v>27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89" t="s">
        <v>28</v>
      </c>
      <c r="AD3" s="90"/>
    </row>
    <row r="4" ht="15.75" spans="1:30">
      <c r="A4" s="5" t="s">
        <v>29</v>
      </c>
      <c r="B4" s="7" t="s">
        <v>30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91" t="s">
        <v>31</v>
      </c>
      <c r="AD4" s="92"/>
    </row>
    <row r="5" ht="15.75" spans="1:30">
      <c r="A5" s="5" t="s">
        <v>32</v>
      </c>
      <c r="B5" s="6" t="s">
        <v>33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93"/>
      <c r="AD5" s="93"/>
    </row>
    <row r="6" ht="15.75" customHeight="1" spans="1:30">
      <c r="A6" s="5" t="s">
        <v>34</v>
      </c>
      <c r="B6" s="6">
        <v>13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93"/>
      <c r="AD6" s="93"/>
    </row>
    <row r="7" ht="15.75" spans="1:30">
      <c r="A7" s="8" t="s">
        <v>35</v>
      </c>
      <c r="B7" s="6" t="s">
        <v>36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93"/>
      <c r="AD7" s="93"/>
    </row>
    <row r="8" ht="15.75" spans="1:30">
      <c r="A8" s="8" t="s">
        <v>37</v>
      </c>
      <c r="B8" s="6" t="s">
        <v>38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93"/>
      <c r="AD8" s="93"/>
    </row>
    <row r="9" ht="15.75" spans="1:30">
      <c r="A9" s="8" t="s">
        <v>39</v>
      </c>
      <c r="B9" s="6" t="s">
        <v>40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93"/>
      <c r="AD9" s="93"/>
    </row>
    <row r="10" ht="15.75" spans="1:30">
      <c r="A10" s="8" t="s">
        <v>41</v>
      </c>
      <c r="B10" s="6" t="s">
        <v>40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93"/>
      <c r="AD10" s="93"/>
    </row>
    <row r="11" ht="15.75" spans="1:30">
      <c r="A11" s="5" t="s">
        <v>42</v>
      </c>
      <c r="B11" s="6" t="s">
        <v>43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93"/>
      <c r="AD11" s="93"/>
    </row>
    <row r="12" ht="15.75" spans="1:30">
      <c r="A12" s="9" t="s">
        <v>44</v>
      </c>
      <c r="B12" s="10" t="s">
        <v>45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24"/>
      <c r="AC12" s="94"/>
      <c r="AD12" s="93"/>
    </row>
    <row r="13" ht="9.95" customHeight="1" spans="1:30">
      <c r="A13" s="12" t="s">
        <v>46</v>
      </c>
      <c r="B13" s="13" t="s">
        <v>47</v>
      </c>
      <c r="C13" s="14" t="s">
        <v>48</v>
      </c>
      <c r="D13" s="16" t="s">
        <v>49</v>
      </c>
      <c r="E13" s="16"/>
      <c r="F13" s="16"/>
      <c r="G13" s="16"/>
      <c r="H13" s="15" t="s">
        <v>50</v>
      </c>
      <c r="I13" s="16"/>
      <c r="J13" s="16"/>
      <c r="K13" s="16"/>
      <c r="L13" s="16"/>
      <c r="M13" s="16"/>
      <c r="N13" s="16"/>
      <c r="O13" s="15" t="s">
        <v>51</v>
      </c>
      <c r="P13" s="16"/>
      <c r="Q13" s="16"/>
      <c r="R13" s="16"/>
      <c r="S13" s="16"/>
      <c r="T13" s="16"/>
      <c r="U13" s="16"/>
      <c r="V13" s="16"/>
      <c r="W13" s="16"/>
      <c r="X13" s="15" t="s">
        <v>52</v>
      </c>
      <c r="Y13" s="16"/>
      <c r="Z13" s="16"/>
      <c r="AA13" s="16"/>
      <c r="AB13" s="95"/>
      <c r="AC13" s="96" t="s">
        <v>53</v>
      </c>
      <c r="AD13" s="96"/>
    </row>
    <row r="14" ht="9.95" customHeight="1" spans="1:30">
      <c r="A14" s="12"/>
      <c r="B14" s="13"/>
      <c r="C14" s="14"/>
      <c r="D14" s="18"/>
      <c r="E14" s="18"/>
      <c r="F14" s="18"/>
      <c r="G14" s="18"/>
      <c r="H14" s="17"/>
      <c r="I14" s="18"/>
      <c r="J14" s="18"/>
      <c r="K14" s="18"/>
      <c r="L14" s="18"/>
      <c r="M14" s="18"/>
      <c r="N14" s="18"/>
      <c r="O14" s="17"/>
      <c r="P14" s="18"/>
      <c r="Q14" s="18"/>
      <c r="R14" s="18"/>
      <c r="S14" s="18"/>
      <c r="T14" s="18"/>
      <c r="U14" s="18"/>
      <c r="V14" s="18"/>
      <c r="W14" s="18"/>
      <c r="X14" s="17"/>
      <c r="Y14" s="18"/>
      <c r="Z14" s="18"/>
      <c r="AA14" s="18"/>
      <c r="AB14" s="97"/>
      <c r="AC14" s="96"/>
      <c r="AD14" s="96"/>
    </row>
    <row r="15" ht="24" customHeight="1" spans="1:30">
      <c r="A15" s="12"/>
      <c r="B15" s="13"/>
      <c r="C15" s="14"/>
      <c r="D15" s="20" t="s">
        <v>6</v>
      </c>
      <c r="E15" s="20" t="s">
        <v>7</v>
      </c>
      <c r="F15" s="20" t="s">
        <v>8</v>
      </c>
      <c r="G15" s="44" t="s">
        <v>9</v>
      </c>
      <c r="H15" s="19" t="s">
        <v>54</v>
      </c>
      <c r="I15" s="143" t="s">
        <v>1</v>
      </c>
      <c r="J15" s="143" t="s">
        <v>2</v>
      </c>
      <c r="K15" s="20" t="s">
        <v>6</v>
      </c>
      <c r="L15" s="20" t="s">
        <v>7</v>
      </c>
      <c r="M15" s="20" t="s">
        <v>8</v>
      </c>
      <c r="N15" s="44" t="s">
        <v>9</v>
      </c>
      <c r="O15" s="19" t="s">
        <v>55</v>
      </c>
      <c r="P15" s="143" t="s">
        <v>1</v>
      </c>
      <c r="Q15" s="143" t="s">
        <v>2</v>
      </c>
      <c r="R15" s="143" t="s">
        <v>3</v>
      </c>
      <c r="S15" s="143" t="s">
        <v>4</v>
      </c>
      <c r="T15" s="20" t="s">
        <v>6</v>
      </c>
      <c r="U15" s="20" t="s">
        <v>7</v>
      </c>
      <c r="V15" s="20" t="s">
        <v>8</v>
      </c>
      <c r="W15" s="44" t="s">
        <v>9</v>
      </c>
      <c r="X15" s="19" t="s">
        <v>56</v>
      </c>
      <c r="Y15" s="20" t="s">
        <v>6</v>
      </c>
      <c r="Z15" s="20" t="s">
        <v>7</v>
      </c>
      <c r="AA15" s="20" t="s">
        <v>8</v>
      </c>
      <c r="AB15" s="98" t="s">
        <v>9</v>
      </c>
      <c r="AC15" s="99" t="s">
        <v>57</v>
      </c>
      <c r="AD15" s="100" t="s">
        <v>58</v>
      </c>
    </row>
    <row r="16" ht="24" customHeight="1" spans="1:30">
      <c r="A16" s="36" t="s">
        <v>59</v>
      </c>
      <c r="B16" s="22" t="s">
        <v>27</v>
      </c>
      <c r="C16" s="23" t="s">
        <v>60</v>
      </c>
      <c r="D16" s="45">
        <v>84</v>
      </c>
      <c r="E16" s="46"/>
      <c r="F16" s="47">
        <v>14.16</v>
      </c>
      <c r="G16" s="125">
        <f t="shared" ref="G16:G27" si="0">D16-E16-F16</f>
        <v>69.84</v>
      </c>
      <c r="H16" s="49">
        <v>110</v>
      </c>
      <c r="I16" s="144">
        <v>8</v>
      </c>
      <c r="J16" s="144">
        <v>28</v>
      </c>
      <c r="K16" s="75">
        <f t="shared" ref="K16:K28" si="1">SUM(H16:J16)</f>
        <v>146</v>
      </c>
      <c r="L16" s="72"/>
      <c r="M16" s="73">
        <v>29.26</v>
      </c>
      <c r="N16" s="145">
        <f t="shared" ref="N16:N28" si="2">K16-L16-M16</f>
        <v>116.74</v>
      </c>
      <c r="O16" s="49">
        <v>80</v>
      </c>
      <c r="P16" s="144">
        <v>16</v>
      </c>
      <c r="Q16" s="144">
        <v>23</v>
      </c>
      <c r="R16" s="144">
        <v>17</v>
      </c>
      <c r="S16" s="144">
        <v>19</v>
      </c>
      <c r="T16" s="71">
        <f t="shared" ref="T16:T28" si="3">SUM(O16:S16)</f>
        <v>155</v>
      </c>
      <c r="U16" s="72"/>
      <c r="V16" s="47">
        <v>23.46</v>
      </c>
      <c r="W16" s="125">
        <f t="shared" ref="W16:W28" si="4">T16-U16-V16</f>
        <v>131.54</v>
      </c>
      <c r="X16" s="49">
        <v>200</v>
      </c>
      <c r="Y16" s="71">
        <f t="shared" ref="Y16:Y28" si="5">SUM(X16:X16)</f>
        <v>200</v>
      </c>
      <c r="Z16" s="72"/>
      <c r="AA16" s="47">
        <v>21.28</v>
      </c>
      <c r="AB16" s="101">
        <f t="shared" ref="AB16:AB28" si="6">Y16-Z16-AA16</f>
        <v>178.72</v>
      </c>
      <c r="AC16" s="110">
        <f t="shared" ref="AC16:AC28" si="7">SUM(G16,N16,W16,AB16)</f>
        <v>496.84</v>
      </c>
      <c r="AD16" s="156" t="s">
        <v>61</v>
      </c>
    </row>
    <row r="17" ht="24" customHeight="1" spans="1:32">
      <c r="A17" s="26" t="s">
        <v>62</v>
      </c>
      <c r="B17" s="27" t="s">
        <v>63</v>
      </c>
      <c r="C17" s="28"/>
      <c r="D17" s="51">
        <v>84</v>
      </c>
      <c r="E17" s="60"/>
      <c r="F17" s="53">
        <v>14.59</v>
      </c>
      <c r="G17" s="57">
        <f t="shared" si="0"/>
        <v>69.41</v>
      </c>
      <c r="H17" s="49">
        <v>110</v>
      </c>
      <c r="I17" s="144">
        <v>8</v>
      </c>
      <c r="J17" s="144">
        <v>30</v>
      </c>
      <c r="K17" s="75">
        <f t="shared" si="1"/>
        <v>148</v>
      </c>
      <c r="L17" s="76"/>
      <c r="M17" s="77">
        <v>37.07</v>
      </c>
      <c r="N17" s="78">
        <f t="shared" si="2"/>
        <v>110.93</v>
      </c>
      <c r="O17" s="49">
        <v>80</v>
      </c>
      <c r="P17" s="146">
        <v>17</v>
      </c>
      <c r="Q17" s="146">
        <v>9</v>
      </c>
      <c r="R17" s="146">
        <v>20</v>
      </c>
      <c r="S17" s="146">
        <v>20</v>
      </c>
      <c r="T17" s="71">
        <f t="shared" si="3"/>
        <v>146</v>
      </c>
      <c r="U17" s="76"/>
      <c r="V17" s="53">
        <v>31.43</v>
      </c>
      <c r="W17" s="57">
        <f t="shared" si="4"/>
        <v>114.57</v>
      </c>
      <c r="X17" s="49">
        <v>200</v>
      </c>
      <c r="Y17" s="75">
        <f t="shared" si="5"/>
        <v>200</v>
      </c>
      <c r="Z17" s="76"/>
      <c r="AA17" s="53">
        <v>30.15</v>
      </c>
      <c r="AB17" s="108">
        <f t="shared" si="6"/>
        <v>169.85</v>
      </c>
      <c r="AC17" s="110">
        <f t="shared" si="7"/>
        <v>464.76</v>
      </c>
      <c r="AD17" s="111" t="s">
        <v>64</v>
      </c>
      <c r="AE17" s="107">
        <f t="shared" ref="AE17:AE27" si="8">AC17-AC$16</f>
        <v>-32.08</v>
      </c>
      <c r="AF17" s="107">
        <f t="shared" ref="AF17:AF27" si="9">AC17-AC16</f>
        <v>-32.08</v>
      </c>
    </row>
    <row r="18" ht="24" customHeight="1" spans="1:32">
      <c r="A18" s="26" t="s">
        <v>65</v>
      </c>
      <c r="B18" s="27" t="s">
        <v>66</v>
      </c>
      <c r="C18" s="28" t="s">
        <v>67</v>
      </c>
      <c r="D18" s="51">
        <v>76</v>
      </c>
      <c r="E18" s="52"/>
      <c r="F18" s="53">
        <v>10.9</v>
      </c>
      <c r="G18" s="57">
        <f t="shared" si="0"/>
        <v>65.1</v>
      </c>
      <c r="H18" s="49">
        <v>110</v>
      </c>
      <c r="I18" s="144">
        <v>5</v>
      </c>
      <c r="J18" s="144">
        <v>20</v>
      </c>
      <c r="K18" s="75">
        <f t="shared" si="1"/>
        <v>135</v>
      </c>
      <c r="L18" s="76"/>
      <c r="M18" s="77">
        <v>27.31</v>
      </c>
      <c r="N18" s="78">
        <f t="shared" si="2"/>
        <v>107.69</v>
      </c>
      <c r="O18" s="49">
        <v>80</v>
      </c>
      <c r="P18" s="146">
        <v>7</v>
      </c>
      <c r="Q18" s="146">
        <v>23</v>
      </c>
      <c r="R18" s="146">
        <v>14</v>
      </c>
      <c r="S18" s="146">
        <v>19</v>
      </c>
      <c r="T18" s="71">
        <f t="shared" si="3"/>
        <v>143</v>
      </c>
      <c r="U18" s="76"/>
      <c r="V18" s="53">
        <v>26.16</v>
      </c>
      <c r="W18" s="57">
        <f t="shared" si="4"/>
        <v>116.84</v>
      </c>
      <c r="X18" s="49">
        <v>200</v>
      </c>
      <c r="Y18" s="75">
        <f t="shared" si="5"/>
        <v>200</v>
      </c>
      <c r="Z18" s="76"/>
      <c r="AA18" s="53">
        <v>25.16</v>
      </c>
      <c r="AB18" s="108">
        <f t="shared" si="6"/>
        <v>174.84</v>
      </c>
      <c r="AC18" s="110">
        <f t="shared" si="7"/>
        <v>464.47</v>
      </c>
      <c r="AD18" s="111" t="s">
        <v>68</v>
      </c>
      <c r="AE18" s="107">
        <f t="shared" si="8"/>
        <v>-32.37</v>
      </c>
      <c r="AF18" s="107">
        <f t="shared" si="9"/>
        <v>-0.289999999999964</v>
      </c>
    </row>
    <row r="19" ht="24" customHeight="1" spans="1:32">
      <c r="A19" s="26" t="s">
        <v>69</v>
      </c>
      <c r="B19" s="27" t="s">
        <v>27</v>
      </c>
      <c r="C19" s="28" t="s">
        <v>70</v>
      </c>
      <c r="D19" s="51">
        <v>81</v>
      </c>
      <c r="E19" s="52"/>
      <c r="F19" s="53">
        <v>14.23</v>
      </c>
      <c r="G19" s="57">
        <f t="shared" si="0"/>
        <v>66.77</v>
      </c>
      <c r="H19" s="49">
        <v>110</v>
      </c>
      <c r="I19" s="144">
        <v>4</v>
      </c>
      <c r="J19" s="144">
        <v>16</v>
      </c>
      <c r="K19" s="75">
        <f t="shared" si="1"/>
        <v>130</v>
      </c>
      <c r="L19" s="76"/>
      <c r="M19" s="77">
        <v>38.81</v>
      </c>
      <c r="N19" s="78">
        <f t="shared" si="2"/>
        <v>91.19</v>
      </c>
      <c r="O19" s="49">
        <v>80</v>
      </c>
      <c r="P19" s="146">
        <v>15</v>
      </c>
      <c r="Q19" s="146">
        <v>18</v>
      </c>
      <c r="R19" s="146">
        <v>18</v>
      </c>
      <c r="S19" s="146">
        <v>19</v>
      </c>
      <c r="T19" s="71">
        <f t="shared" si="3"/>
        <v>150</v>
      </c>
      <c r="U19" s="76"/>
      <c r="V19" s="53">
        <v>27.95</v>
      </c>
      <c r="W19" s="57">
        <f t="shared" si="4"/>
        <v>122.05</v>
      </c>
      <c r="X19" s="49">
        <v>200</v>
      </c>
      <c r="Y19" s="75">
        <f t="shared" si="5"/>
        <v>200</v>
      </c>
      <c r="Z19" s="76"/>
      <c r="AA19" s="53">
        <v>31.11</v>
      </c>
      <c r="AB19" s="108">
        <f t="shared" si="6"/>
        <v>168.89</v>
      </c>
      <c r="AC19" s="157">
        <f t="shared" si="7"/>
        <v>448.9</v>
      </c>
      <c r="AD19" s="158" t="s">
        <v>71</v>
      </c>
      <c r="AE19" s="107">
        <f t="shared" si="8"/>
        <v>-47.9400000000001</v>
      </c>
      <c r="AF19" s="107">
        <f t="shared" si="9"/>
        <v>-15.57</v>
      </c>
    </row>
    <row r="20" ht="24" customHeight="1" spans="1:32">
      <c r="A20" s="26" t="s">
        <v>72</v>
      </c>
      <c r="B20" s="27" t="s">
        <v>27</v>
      </c>
      <c r="C20" s="28" t="s">
        <v>73</v>
      </c>
      <c r="D20" s="51">
        <v>71</v>
      </c>
      <c r="E20" s="52"/>
      <c r="F20" s="53">
        <v>15.68</v>
      </c>
      <c r="G20" s="57">
        <f t="shared" si="0"/>
        <v>55.32</v>
      </c>
      <c r="H20" s="49">
        <v>110</v>
      </c>
      <c r="I20" s="144">
        <v>9</v>
      </c>
      <c r="J20" s="144">
        <v>18</v>
      </c>
      <c r="K20" s="75">
        <f t="shared" si="1"/>
        <v>137</v>
      </c>
      <c r="L20" s="76"/>
      <c r="M20" s="77">
        <v>29.49</v>
      </c>
      <c r="N20" s="78">
        <f t="shared" si="2"/>
        <v>107.51</v>
      </c>
      <c r="O20" s="49">
        <v>80</v>
      </c>
      <c r="P20" s="146">
        <v>17</v>
      </c>
      <c r="Q20" s="146">
        <v>12</v>
      </c>
      <c r="R20" s="146">
        <v>18</v>
      </c>
      <c r="S20" s="146">
        <v>19</v>
      </c>
      <c r="T20" s="71">
        <f t="shared" si="3"/>
        <v>146</v>
      </c>
      <c r="U20" s="76"/>
      <c r="V20" s="53">
        <v>25.87</v>
      </c>
      <c r="W20" s="57">
        <f t="shared" si="4"/>
        <v>120.13</v>
      </c>
      <c r="X20" s="49">
        <v>200</v>
      </c>
      <c r="Y20" s="75">
        <f t="shared" si="5"/>
        <v>200</v>
      </c>
      <c r="Z20" s="76"/>
      <c r="AA20" s="53">
        <v>38.02</v>
      </c>
      <c r="AB20" s="108">
        <f t="shared" si="6"/>
        <v>161.98</v>
      </c>
      <c r="AC20" s="110">
        <f t="shared" si="7"/>
        <v>444.94</v>
      </c>
      <c r="AD20" s="111" t="s">
        <v>74</v>
      </c>
      <c r="AE20" s="107">
        <f t="shared" si="8"/>
        <v>-51.9</v>
      </c>
      <c r="AF20" s="107">
        <f t="shared" si="9"/>
        <v>-3.95999999999992</v>
      </c>
    </row>
    <row r="21" ht="24" customHeight="1" spans="1:32">
      <c r="A21" s="26" t="s">
        <v>75</v>
      </c>
      <c r="B21" s="22" t="s">
        <v>27</v>
      </c>
      <c r="C21" s="28" t="s">
        <v>76</v>
      </c>
      <c r="D21" s="51">
        <v>85</v>
      </c>
      <c r="E21" s="52"/>
      <c r="F21" s="53">
        <v>17.3</v>
      </c>
      <c r="G21" s="57">
        <f t="shared" si="0"/>
        <v>67.7</v>
      </c>
      <c r="H21" s="49">
        <v>110</v>
      </c>
      <c r="I21" s="144">
        <v>10</v>
      </c>
      <c r="J21" s="144">
        <v>18</v>
      </c>
      <c r="K21" s="75">
        <f t="shared" si="1"/>
        <v>138</v>
      </c>
      <c r="L21" s="76"/>
      <c r="M21" s="53">
        <v>42.71</v>
      </c>
      <c r="N21" s="78">
        <f t="shared" si="2"/>
        <v>95.29</v>
      </c>
      <c r="O21" s="49">
        <v>80</v>
      </c>
      <c r="P21" s="146">
        <v>16</v>
      </c>
      <c r="Q21" s="146">
        <v>15</v>
      </c>
      <c r="R21" s="146">
        <v>17</v>
      </c>
      <c r="S21" s="146">
        <v>19</v>
      </c>
      <c r="T21" s="71">
        <f t="shared" si="3"/>
        <v>147</v>
      </c>
      <c r="U21" s="76"/>
      <c r="V21" s="53">
        <v>37.13</v>
      </c>
      <c r="W21" s="57">
        <f t="shared" si="4"/>
        <v>109.87</v>
      </c>
      <c r="X21" s="49">
        <v>200</v>
      </c>
      <c r="Y21" s="75">
        <f t="shared" si="5"/>
        <v>200</v>
      </c>
      <c r="Z21" s="76"/>
      <c r="AA21" s="53">
        <v>39.09</v>
      </c>
      <c r="AB21" s="108">
        <f t="shared" si="6"/>
        <v>160.91</v>
      </c>
      <c r="AC21" s="110">
        <f t="shared" si="7"/>
        <v>433.77</v>
      </c>
      <c r="AD21" s="111" t="s">
        <v>77</v>
      </c>
      <c r="AE21" s="107">
        <f t="shared" si="8"/>
        <v>-63.0700000000001</v>
      </c>
      <c r="AF21" s="107">
        <f t="shared" si="9"/>
        <v>-11.1700000000001</v>
      </c>
    </row>
    <row r="22" ht="24" customHeight="1" spans="1:32">
      <c r="A22" s="36" t="s">
        <v>78</v>
      </c>
      <c r="B22" s="22" t="s">
        <v>27</v>
      </c>
      <c r="C22" s="23" t="s">
        <v>79</v>
      </c>
      <c r="D22" s="51">
        <v>89</v>
      </c>
      <c r="E22" s="52"/>
      <c r="F22" s="53">
        <v>18.37</v>
      </c>
      <c r="G22" s="57">
        <f t="shared" si="0"/>
        <v>70.63</v>
      </c>
      <c r="H22" s="49">
        <v>110</v>
      </c>
      <c r="I22" s="144">
        <v>8</v>
      </c>
      <c r="J22" s="144">
        <v>15</v>
      </c>
      <c r="K22" s="75">
        <f t="shared" si="1"/>
        <v>133</v>
      </c>
      <c r="L22" s="76"/>
      <c r="M22" s="77">
        <v>38.94</v>
      </c>
      <c r="N22" s="78">
        <f t="shared" si="2"/>
        <v>94.06</v>
      </c>
      <c r="O22" s="49">
        <v>80</v>
      </c>
      <c r="P22" s="146">
        <v>16</v>
      </c>
      <c r="Q22" s="146">
        <v>18</v>
      </c>
      <c r="R22" s="146">
        <v>8</v>
      </c>
      <c r="S22" s="146">
        <v>19</v>
      </c>
      <c r="T22" s="71">
        <f t="shared" si="3"/>
        <v>141</v>
      </c>
      <c r="U22" s="76"/>
      <c r="V22" s="53">
        <v>34.06</v>
      </c>
      <c r="W22" s="57">
        <f t="shared" si="4"/>
        <v>106.94</v>
      </c>
      <c r="X22" s="49">
        <v>190</v>
      </c>
      <c r="Y22" s="75">
        <f t="shared" si="5"/>
        <v>190</v>
      </c>
      <c r="Z22" s="76"/>
      <c r="AA22" s="53">
        <v>42.55</v>
      </c>
      <c r="AB22" s="108">
        <f t="shared" si="6"/>
        <v>147.45</v>
      </c>
      <c r="AC22" s="110">
        <f t="shared" si="7"/>
        <v>419.08</v>
      </c>
      <c r="AD22" s="111" t="s">
        <v>80</v>
      </c>
      <c r="AE22" s="107">
        <f t="shared" si="8"/>
        <v>-77.76</v>
      </c>
      <c r="AF22" s="107">
        <f t="shared" si="9"/>
        <v>-14.69</v>
      </c>
    </row>
    <row r="23" ht="24" customHeight="1" spans="1:32">
      <c r="A23" s="33" t="s">
        <v>81</v>
      </c>
      <c r="B23" s="22" t="s">
        <v>27</v>
      </c>
      <c r="C23" s="23" t="s">
        <v>82</v>
      </c>
      <c r="D23" s="51">
        <v>75</v>
      </c>
      <c r="E23" s="52"/>
      <c r="F23" s="53">
        <v>20.13</v>
      </c>
      <c r="G23" s="57">
        <f t="shared" si="0"/>
        <v>54.87</v>
      </c>
      <c r="H23" s="49">
        <v>110</v>
      </c>
      <c r="I23" s="144">
        <v>8</v>
      </c>
      <c r="J23" s="144">
        <v>14</v>
      </c>
      <c r="K23" s="75">
        <f t="shared" si="1"/>
        <v>132</v>
      </c>
      <c r="L23" s="76"/>
      <c r="M23" s="77">
        <v>44.12</v>
      </c>
      <c r="N23" s="78">
        <f t="shared" si="2"/>
        <v>87.88</v>
      </c>
      <c r="O23" s="49">
        <v>80</v>
      </c>
      <c r="P23" s="146">
        <v>18</v>
      </c>
      <c r="Q23" s="146">
        <v>16</v>
      </c>
      <c r="R23" s="146">
        <v>19</v>
      </c>
      <c r="S23" s="146">
        <v>19</v>
      </c>
      <c r="T23" s="71">
        <f t="shared" si="3"/>
        <v>152</v>
      </c>
      <c r="U23" s="76"/>
      <c r="V23" s="53">
        <v>44.36</v>
      </c>
      <c r="W23" s="57">
        <f t="shared" si="4"/>
        <v>107.64</v>
      </c>
      <c r="X23" s="49">
        <v>200</v>
      </c>
      <c r="Y23" s="75">
        <f t="shared" si="5"/>
        <v>200</v>
      </c>
      <c r="Z23" s="76"/>
      <c r="AA23" s="53">
        <v>41.03</v>
      </c>
      <c r="AB23" s="108">
        <f t="shared" si="6"/>
        <v>158.97</v>
      </c>
      <c r="AC23" s="157">
        <f t="shared" si="7"/>
        <v>409.36</v>
      </c>
      <c r="AD23" s="158" t="s">
        <v>83</v>
      </c>
      <c r="AE23" s="107">
        <f t="shared" si="8"/>
        <v>-87.48</v>
      </c>
      <c r="AF23" s="107">
        <f t="shared" si="9"/>
        <v>-9.71999999999997</v>
      </c>
    </row>
    <row r="24" ht="24" customHeight="1" spans="1:32">
      <c r="A24" s="26" t="s">
        <v>84</v>
      </c>
      <c r="B24" s="27" t="s">
        <v>27</v>
      </c>
      <c r="C24" s="28" t="s">
        <v>85</v>
      </c>
      <c r="D24" s="51">
        <v>90</v>
      </c>
      <c r="E24" s="52"/>
      <c r="F24" s="53">
        <v>15.69</v>
      </c>
      <c r="G24" s="57">
        <f t="shared" si="0"/>
        <v>74.31</v>
      </c>
      <c r="H24" s="49">
        <v>110</v>
      </c>
      <c r="I24" s="144">
        <v>8</v>
      </c>
      <c r="J24" s="144">
        <v>13</v>
      </c>
      <c r="K24" s="75">
        <f t="shared" si="1"/>
        <v>131</v>
      </c>
      <c r="L24" s="76"/>
      <c r="M24" s="77">
        <v>41.82</v>
      </c>
      <c r="N24" s="78">
        <f t="shared" si="2"/>
        <v>89.18</v>
      </c>
      <c r="O24" s="49">
        <v>80</v>
      </c>
      <c r="P24" s="146">
        <v>16</v>
      </c>
      <c r="Q24" s="146">
        <v>17</v>
      </c>
      <c r="R24" s="146">
        <v>0</v>
      </c>
      <c r="S24" s="146">
        <v>20</v>
      </c>
      <c r="T24" s="71">
        <f t="shared" si="3"/>
        <v>133</v>
      </c>
      <c r="U24" s="76"/>
      <c r="V24" s="53">
        <v>50.55</v>
      </c>
      <c r="W24" s="57">
        <f t="shared" si="4"/>
        <v>82.45</v>
      </c>
      <c r="X24" s="49">
        <v>200</v>
      </c>
      <c r="Y24" s="75">
        <f t="shared" si="5"/>
        <v>200</v>
      </c>
      <c r="Z24" s="76"/>
      <c r="AA24" s="53">
        <v>42.36</v>
      </c>
      <c r="AB24" s="108">
        <f t="shared" si="6"/>
        <v>157.64</v>
      </c>
      <c r="AC24" s="110">
        <f t="shared" si="7"/>
        <v>403.58</v>
      </c>
      <c r="AD24" s="111" t="s">
        <v>86</v>
      </c>
      <c r="AE24" s="107">
        <f t="shared" si="8"/>
        <v>-93.26</v>
      </c>
      <c r="AF24" s="107">
        <f t="shared" si="9"/>
        <v>-5.78000000000003</v>
      </c>
    </row>
    <row r="25" ht="24" customHeight="1" spans="1:32">
      <c r="A25" s="26" t="s">
        <v>87</v>
      </c>
      <c r="B25" s="22" t="s">
        <v>27</v>
      </c>
      <c r="C25" s="28" t="s">
        <v>88</v>
      </c>
      <c r="D25" s="51">
        <v>47</v>
      </c>
      <c r="E25" s="52"/>
      <c r="F25" s="53">
        <v>23.25</v>
      </c>
      <c r="G25" s="57">
        <f t="shared" si="0"/>
        <v>23.75</v>
      </c>
      <c r="H25" s="49">
        <v>110</v>
      </c>
      <c r="I25" s="144">
        <v>9</v>
      </c>
      <c r="J25" s="144">
        <v>19</v>
      </c>
      <c r="K25" s="75">
        <f t="shared" si="1"/>
        <v>138</v>
      </c>
      <c r="L25" s="76"/>
      <c r="M25" s="77">
        <v>53.52</v>
      </c>
      <c r="N25" s="78">
        <f t="shared" si="2"/>
        <v>84.48</v>
      </c>
      <c r="O25" s="49">
        <v>80</v>
      </c>
      <c r="P25" s="146">
        <v>15</v>
      </c>
      <c r="Q25" s="146">
        <v>14</v>
      </c>
      <c r="R25" s="146">
        <v>18</v>
      </c>
      <c r="S25" s="146">
        <v>17</v>
      </c>
      <c r="T25" s="71">
        <f t="shared" si="3"/>
        <v>144</v>
      </c>
      <c r="U25" s="76"/>
      <c r="V25" s="53">
        <v>36.98</v>
      </c>
      <c r="W25" s="57">
        <f t="shared" si="4"/>
        <v>107.02</v>
      </c>
      <c r="X25" s="49">
        <v>200</v>
      </c>
      <c r="Y25" s="75">
        <f t="shared" si="5"/>
        <v>200</v>
      </c>
      <c r="Z25" s="76"/>
      <c r="AA25" s="53">
        <v>44.47</v>
      </c>
      <c r="AB25" s="108">
        <f t="shared" si="6"/>
        <v>155.53</v>
      </c>
      <c r="AC25" s="110">
        <f t="shared" si="7"/>
        <v>370.78</v>
      </c>
      <c r="AD25" s="111" t="s">
        <v>89</v>
      </c>
      <c r="AE25" s="107">
        <f t="shared" si="8"/>
        <v>-126.06</v>
      </c>
      <c r="AF25" s="107">
        <f t="shared" si="9"/>
        <v>-32.8</v>
      </c>
    </row>
    <row r="26" ht="24" customHeight="1" spans="1:32">
      <c r="A26" s="26" t="s">
        <v>90</v>
      </c>
      <c r="B26" s="22" t="s">
        <v>27</v>
      </c>
      <c r="C26" s="23" t="s">
        <v>91</v>
      </c>
      <c r="D26" s="51">
        <v>38</v>
      </c>
      <c r="E26" s="52"/>
      <c r="F26" s="53">
        <v>16.57</v>
      </c>
      <c r="G26" s="57">
        <f t="shared" si="0"/>
        <v>21.43</v>
      </c>
      <c r="H26" s="49">
        <v>110</v>
      </c>
      <c r="I26" s="144">
        <v>8</v>
      </c>
      <c r="J26" s="144">
        <v>18</v>
      </c>
      <c r="K26" s="75">
        <f t="shared" si="1"/>
        <v>136</v>
      </c>
      <c r="L26" s="76"/>
      <c r="M26" s="77">
        <v>59.71</v>
      </c>
      <c r="N26" s="78">
        <f t="shared" si="2"/>
        <v>76.29</v>
      </c>
      <c r="O26" s="49">
        <v>80</v>
      </c>
      <c r="P26" s="146">
        <v>12</v>
      </c>
      <c r="Q26" s="146">
        <v>6</v>
      </c>
      <c r="R26" s="146">
        <v>19</v>
      </c>
      <c r="S26" s="146">
        <v>19</v>
      </c>
      <c r="T26" s="71">
        <f t="shared" si="3"/>
        <v>136</v>
      </c>
      <c r="U26" s="76"/>
      <c r="V26" s="53">
        <v>38.68</v>
      </c>
      <c r="W26" s="57">
        <f t="shared" si="4"/>
        <v>97.32</v>
      </c>
      <c r="X26" s="49">
        <v>200</v>
      </c>
      <c r="Y26" s="75">
        <f t="shared" si="5"/>
        <v>200</v>
      </c>
      <c r="Z26" s="76"/>
      <c r="AA26" s="53">
        <v>45.39</v>
      </c>
      <c r="AB26" s="108">
        <f t="shared" si="6"/>
        <v>154.61</v>
      </c>
      <c r="AC26" s="157">
        <f t="shared" si="7"/>
        <v>349.65</v>
      </c>
      <c r="AD26" s="158" t="s">
        <v>92</v>
      </c>
      <c r="AE26" s="107">
        <f t="shared" si="8"/>
        <v>-147.19</v>
      </c>
      <c r="AF26" s="107">
        <f t="shared" si="9"/>
        <v>-21.13</v>
      </c>
    </row>
    <row r="27" ht="24" customHeight="1" spans="1:32">
      <c r="A27" s="26" t="s">
        <v>93</v>
      </c>
      <c r="B27" s="22" t="s">
        <v>27</v>
      </c>
      <c r="C27" s="28" t="s">
        <v>94</v>
      </c>
      <c r="D27" s="51">
        <v>78</v>
      </c>
      <c r="E27" s="52"/>
      <c r="F27" s="53">
        <v>16.56</v>
      </c>
      <c r="G27" s="57">
        <f t="shared" si="0"/>
        <v>61.44</v>
      </c>
      <c r="H27" s="49">
        <v>110</v>
      </c>
      <c r="I27" s="144">
        <v>9</v>
      </c>
      <c r="J27" s="144">
        <v>15</v>
      </c>
      <c r="K27" s="75">
        <f t="shared" si="1"/>
        <v>134</v>
      </c>
      <c r="L27" s="76"/>
      <c r="M27" s="77">
        <v>69</v>
      </c>
      <c r="N27" s="78">
        <f t="shared" si="2"/>
        <v>65</v>
      </c>
      <c r="O27" s="49">
        <v>80</v>
      </c>
      <c r="P27" s="146">
        <v>18</v>
      </c>
      <c r="Q27" s="146">
        <v>15</v>
      </c>
      <c r="R27" s="146">
        <v>18</v>
      </c>
      <c r="S27" s="146">
        <v>20</v>
      </c>
      <c r="T27" s="71">
        <f t="shared" si="3"/>
        <v>151</v>
      </c>
      <c r="U27" s="76"/>
      <c r="V27" s="53">
        <v>66.52</v>
      </c>
      <c r="W27" s="57">
        <f t="shared" si="4"/>
        <v>84.48</v>
      </c>
      <c r="X27" s="49">
        <v>170</v>
      </c>
      <c r="Y27" s="75">
        <f t="shared" si="5"/>
        <v>170</v>
      </c>
      <c r="Z27" s="76"/>
      <c r="AA27" s="53">
        <v>88.46</v>
      </c>
      <c r="AB27" s="108">
        <f t="shared" si="6"/>
        <v>81.54</v>
      </c>
      <c r="AC27" s="110">
        <f t="shared" si="7"/>
        <v>292.46</v>
      </c>
      <c r="AD27" s="111" t="s">
        <v>95</v>
      </c>
      <c r="AE27" s="107">
        <f t="shared" si="8"/>
        <v>-204.38</v>
      </c>
      <c r="AF27" s="107">
        <f t="shared" si="9"/>
        <v>-57.1899999999999</v>
      </c>
    </row>
    <row r="28" ht="24" customHeight="1" spans="1:32">
      <c r="A28" s="31" t="s">
        <v>96</v>
      </c>
      <c r="B28" s="27" t="s">
        <v>27</v>
      </c>
      <c r="C28" s="32" t="s">
        <v>97</v>
      </c>
      <c r="D28" s="51">
        <v>18</v>
      </c>
      <c r="E28" s="52"/>
      <c r="F28" s="53">
        <v>22.41</v>
      </c>
      <c r="G28" s="57">
        <v>0</v>
      </c>
      <c r="H28" s="49">
        <v>110</v>
      </c>
      <c r="I28" s="144">
        <v>8</v>
      </c>
      <c r="J28" s="144">
        <v>7</v>
      </c>
      <c r="K28" s="75">
        <f t="shared" si="1"/>
        <v>125</v>
      </c>
      <c r="L28" s="76"/>
      <c r="M28" s="77">
        <v>51.18</v>
      </c>
      <c r="N28" s="78">
        <f t="shared" si="2"/>
        <v>73.82</v>
      </c>
      <c r="O28" s="49">
        <v>80</v>
      </c>
      <c r="P28" s="146">
        <v>17</v>
      </c>
      <c r="Q28" s="146">
        <v>14</v>
      </c>
      <c r="R28" s="146">
        <v>16</v>
      </c>
      <c r="S28" s="146">
        <v>0</v>
      </c>
      <c r="T28" s="71">
        <f t="shared" si="3"/>
        <v>127</v>
      </c>
      <c r="U28" s="76"/>
      <c r="V28" s="53">
        <v>48.05</v>
      </c>
      <c r="W28" s="57">
        <f t="shared" si="4"/>
        <v>78.95</v>
      </c>
      <c r="X28" s="49">
        <v>200</v>
      </c>
      <c r="Y28" s="75">
        <f t="shared" si="5"/>
        <v>200</v>
      </c>
      <c r="Z28" s="76"/>
      <c r="AA28" s="53">
        <v>61.12</v>
      </c>
      <c r="AB28" s="108">
        <f t="shared" si="6"/>
        <v>138.88</v>
      </c>
      <c r="AC28" s="110">
        <f t="shared" si="7"/>
        <v>291.65</v>
      </c>
      <c r="AD28" s="111" t="s">
        <v>98</v>
      </c>
      <c r="AE28" s="107">
        <f>AC28-AC$16</f>
        <v>-205.19</v>
      </c>
      <c r="AF28" s="107">
        <f>AC28-AC27</f>
        <v>-0.810000000000002</v>
      </c>
    </row>
    <row r="29" ht="24" customHeight="1" spans="1:32">
      <c r="A29" s="133"/>
      <c r="B29" s="134"/>
      <c r="C29" s="135"/>
      <c r="D29" s="136"/>
      <c r="E29" s="137"/>
      <c r="F29" s="138"/>
      <c r="G29" s="139"/>
      <c r="H29" s="140"/>
      <c r="I29" s="147"/>
      <c r="J29" s="147"/>
      <c r="K29" s="148"/>
      <c r="L29" s="149"/>
      <c r="M29" s="150"/>
      <c r="N29" s="151"/>
      <c r="O29" s="152"/>
      <c r="P29" s="153"/>
      <c r="Q29" s="153"/>
      <c r="R29" s="153"/>
      <c r="S29" s="153"/>
      <c r="T29" s="154"/>
      <c r="U29" s="149"/>
      <c r="V29" s="138"/>
      <c r="W29" s="155"/>
      <c r="X29" s="152"/>
      <c r="Y29" s="154"/>
      <c r="Z29" s="149"/>
      <c r="AA29" s="138"/>
      <c r="AB29" s="159"/>
      <c r="AC29" s="160"/>
      <c r="AD29" s="161"/>
      <c r="AE29" s="107"/>
      <c r="AF29" s="107"/>
    </row>
    <row r="31" spans="1:4">
      <c r="A31" s="141" t="s">
        <v>99</v>
      </c>
      <c r="B31" s="141" t="s">
        <v>45</v>
      </c>
      <c r="C31" t="s">
        <v>100</v>
      </c>
      <c r="D31" t="s">
        <v>101</v>
      </c>
    </row>
    <row r="32" spans="1:4">
      <c r="A32" s="141" t="s">
        <v>102</v>
      </c>
      <c r="B32" s="141" t="s">
        <v>43</v>
      </c>
      <c r="C32" t="s">
        <v>103</v>
      </c>
      <c r="D32" t="s">
        <v>104</v>
      </c>
    </row>
    <row r="33" spans="1:4">
      <c r="A33" s="141" t="s">
        <v>105</v>
      </c>
      <c r="B33" s="141" t="s">
        <v>106</v>
      </c>
      <c r="C33" t="s">
        <v>107</v>
      </c>
      <c r="D33" s="142">
        <v>16072</v>
      </c>
    </row>
    <row r="34" spans="1:4">
      <c r="A34" s="141"/>
      <c r="B34" s="141" t="s">
        <v>108</v>
      </c>
      <c r="C34" t="s">
        <v>101</v>
      </c>
      <c r="D34" s="142">
        <v>35796</v>
      </c>
    </row>
    <row r="35" spans="1:4">
      <c r="A35" s="141"/>
      <c r="B35" s="141" t="s">
        <v>109</v>
      </c>
      <c r="C35" t="s">
        <v>110</v>
      </c>
      <c r="D35" t="s">
        <v>110</v>
      </c>
    </row>
    <row r="36" spans="1:4">
      <c r="A36" s="141"/>
      <c r="B36" s="141" t="s">
        <v>111</v>
      </c>
      <c r="C36" t="s">
        <v>112</v>
      </c>
      <c r="D36" t="s">
        <v>112</v>
      </c>
    </row>
    <row r="37" spans="1:3">
      <c r="A37" s="141"/>
      <c r="B37" s="141" t="s">
        <v>113</v>
      </c>
      <c r="C37" t="s">
        <v>114</v>
      </c>
    </row>
    <row r="38" spans="1:3">
      <c r="A38" s="141"/>
      <c r="B38" s="141" t="s">
        <v>115</v>
      </c>
      <c r="C38" t="s">
        <v>104</v>
      </c>
    </row>
  </sheetData>
  <sheetProtection selectLockedCells="1" selectUnlockedCells="1"/>
  <sortState ref="A16:AD28">
    <sortCondition ref="AC16:AC28" descending="1"/>
  </sortState>
  <mergeCells count="28">
    <mergeCell ref="A1:AD1"/>
    <mergeCell ref="B2:AB2"/>
    <mergeCell ref="B3:AB3"/>
    <mergeCell ref="B4:AB4"/>
    <mergeCell ref="B5:AB5"/>
    <mergeCell ref="AC5:AD5"/>
    <mergeCell ref="B6:AB6"/>
    <mergeCell ref="AC6:AD6"/>
    <mergeCell ref="B7:AB7"/>
    <mergeCell ref="AC7:AD7"/>
    <mergeCell ref="B8:AB8"/>
    <mergeCell ref="AC8:AD8"/>
    <mergeCell ref="B9:AB9"/>
    <mergeCell ref="AC9:AD9"/>
    <mergeCell ref="B10:AB10"/>
    <mergeCell ref="AC10:AD10"/>
    <mergeCell ref="B11:AB11"/>
    <mergeCell ref="AC11:AD11"/>
    <mergeCell ref="B12:AB12"/>
    <mergeCell ref="AC12:AD12"/>
    <mergeCell ref="A13:A15"/>
    <mergeCell ref="B13:B15"/>
    <mergeCell ref="C13:C15"/>
    <mergeCell ref="X13:AB14"/>
    <mergeCell ref="D13:G14"/>
    <mergeCell ref="H13:N14"/>
    <mergeCell ref="O13:W14"/>
    <mergeCell ref="AC13:AD14"/>
  </mergeCells>
  <printOptions horizontalCentered="1" verticalCentered="1"/>
  <pageMargins left="0.2" right="0.16" top="0.12" bottom="0.12" header="0.16" footer="0.16"/>
  <pageSetup paperSize="9" orientation="portrait" horizontalDpi="300" verticalDpi="300"/>
  <headerFooter alignWithMargins="0" scaleWithDoc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  <pageSetUpPr fitToPage="1"/>
  </sheetPr>
  <dimension ref="A1:AB38"/>
  <sheetViews>
    <sheetView view="pageBreakPreview" zoomScaleNormal="100" topLeftCell="A11" workbookViewId="0">
      <selection activeCell="AE24" sqref="AE24"/>
    </sheetView>
  </sheetViews>
  <sheetFormatPr defaultColWidth="9.14285714285714" defaultRowHeight="15"/>
  <cols>
    <col min="1" max="1" width="25.1428571428571" customWidth="1"/>
    <col min="2" max="2" width="17.7142857142857" style="1" customWidth="1"/>
    <col min="3" max="3" width="8.42857142857143"/>
    <col min="4" max="4" width="4.42857142857143" hidden="1" customWidth="1" outlineLevel="1"/>
    <col min="5" max="5" width="5.42857142857143" hidden="1" customWidth="1" outlineLevel="1"/>
    <col min="6" max="6" width="4.71428571428571" hidden="1" customWidth="1" outlineLevel="1"/>
    <col min="7" max="7" width="7.14285714285714" hidden="1" customWidth="1" outlineLevel="1"/>
    <col min="8" max="8" width="8.42857142857143" customWidth="1" collapsed="1"/>
    <col min="9" max="10" width="5.42857142857143" hidden="1" customWidth="1" outlineLevel="1"/>
    <col min="11" max="11" width="4.71428571428571" hidden="1" customWidth="1" outlineLevel="1"/>
    <col min="12" max="12" width="7.14285714285714" hidden="1" customWidth="1" outlineLevel="1"/>
    <col min="13" max="13" width="8.42857142857143" collapsed="1"/>
    <col min="14" max="15" width="5.42857142857143" hidden="1" customWidth="1" outlineLevel="1"/>
    <col min="16" max="16" width="4.71428571428571" hidden="1" customWidth="1" outlineLevel="1"/>
    <col min="17" max="17" width="7.14285714285714" hidden="1" customWidth="1" outlineLevel="1"/>
    <col min="18" max="18" width="8" customWidth="1" collapsed="1"/>
    <col min="19" max="19" width="5.42857142857143" hidden="1" customWidth="1" outlineLevel="1"/>
    <col min="20" max="20" width="4.42857142857143" hidden="1" customWidth="1" outlineLevel="1"/>
    <col min="21" max="21" width="5.42857142857143" hidden="1" customWidth="1" outlineLevel="1"/>
    <col min="22" max="22" width="4.71428571428571" hidden="1" customWidth="1" outlineLevel="1"/>
    <col min="23" max="23" width="7.14285714285714" hidden="1" customWidth="1" outlineLevel="1"/>
    <col min="24" max="24" width="8" customWidth="1" collapsed="1"/>
    <col min="25" max="25" width="9" style="1"/>
    <col min="26" max="26" width="6.85714285714286"/>
  </cols>
  <sheetData>
    <row r="1" ht="34.5" spans="1:26">
      <c r="A1" s="2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spans="1:26">
      <c r="A2" s="3" t="s">
        <v>22</v>
      </c>
      <c r="B2" s="4" t="s">
        <v>23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87" t="s">
        <v>24</v>
      </c>
      <c r="Z2" s="88" t="s">
        <v>116</v>
      </c>
    </row>
    <row r="3" ht="15.75" spans="1:26">
      <c r="A3" s="5" t="s">
        <v>26</v>
      </c>
      <c r="B3" s="6" t="s">
        <v>27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89" t="s">
        <v>28</v>
      </c>
      <c r="Z3" s="90"/>
    </row>
    <row r="4" ht="15.75" spans="1:26">
      <c r="A4" s="5" t="s">
        <v>29</v>
      </c>
      <c r="B4" s="7" t="s">
        <v>117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91" t="s">
        <v>31</v>
      </c>
      <c r="Z4" s="92"/>
    </row>
    <row r="5" ht="15.75" spans="1:26">
      <c r="A5" s="5" t="s">
        <v>32</v>
      </c>
      <c r="B5" s="6" t="s">
        <v>33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93"/>
      <c r="Z5" s="93"/>
    </row>
    <row r="6" ht="15.75" customHeight="1" spans="1:26">
      <c r="A6" s="5" t="s">
        <v>34</v>
      </c>
      <c r="B6" s="6">
        <v>12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93"/>
      <c r="Z6" s="93"/>
    </row>
    <row r="7" ht="15.75" spans="1:26">
      <c r="A7" s="8" t="s">
        <v>35</v>
      </c>
      <c r="B7" s="6" t="s">
        <v>36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93"/>
      <c r="Z7" s="93"/>
    </row>
    <row r="8" ht="15.75" spans="1:26">
      <c r="A8" s="8" t="s">
        <v>37</v>
      </c>
      <c r="B8" s="6" t="s">
        <v>38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93"/>
      <c r="Z8" s="93"/>
    </row>
    <row r="9" ht="15.75" spans="1:26">
      <c r="A9" s="8" t="s">
        <v>39</v>
      </c>
      <c r="B9" s="6" t="s">
        <v>40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93"/>
      <c r="Z9" s="93"/>
    </row>
    <row r="10" ht="15.75" spans="1:26">
      <c r="A10" s="8" t="s">
        <v>41</v>
      </c>
      <c r="B10" s="6" t="s">
        <v>40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93"/>
      <c r="Z10" s="93"/>
    </row>
    <row r="11" ht="15.75" spans="1:26">
      <c r="A11" s="5" t="s">
        <v>42</v>
      </c>
      <c r="B11" s="6" t="s">
        <v>118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93"/>
      <c r="Z11" s="93"/>
    </row>
    <row r="12" ht="15.75" spans="1:26">
      <c r="A12" s="9" t="s">
        <v>44</v>
      </c>
      <c r="B12" s="10" t="s">
        <v>119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24"/>
      <c r="Y12" s="94"/>
      <c r="Z12" s="93"/>
    </row>
    <row r="13" ht="9.95" customHeight="1" spans="1:26">
      <c r="A13" s="12" t="s">
        <v>46</v>
      </c>
      <c r="B13" s="13" t="s">
        <v>47</v>
      </c>
      <c r="C13" s="14" t="s">
        <v>48</v>
      </c>
      <c r="D13" s="16" t="s">
        <v>49</v>
      </c>
      <c r="E13" s="16"/>
      <c r="F13" s="16"/>
      <c r="G13" s="16"/>
      <c r="H13" s="16"/>
      <c r="I13" s="15" t="s">
        <v>50</v>
      </c>
      <c r="J13" s="16"/>
      <c r="K13" s="16"/>
      <c r="L13" s="16"/>
      <c r="M13" s="16"/>
      <c r="N13" s="15" t="s">
        <v>51</v>
      </c>
      <c r="O13" s="16"/>
      <c r="P13" s="16"/>
      <c r="Q13" s="16"/>
      <c r="R13" s="16"/>
      <c r="S13" s="15" t="s">
        <v>52</v>
      </c>
      <c r="T13" s="16"/>
      <c r="U13" s="16"/>
      <c r="V13" s="16"/>
      <c r="W13" s="16"/>
      <c r="X13" s="95"/>
      <c r="Y13" s="96" t="s">
        <v>53</v>
      </c>
      <c r="Z13" s="96"/>
    </row>
    <row r="14" ht="9.95" customHeight="1" spans="1:26">
      <c r="A14" s="12"/>
      <c r="B14" s="13"/>
      <c r="C14" s="14"/>
      <c r="D14" s="18"/>
      <c r="E14" s="18"/>
      <c r="F14" s="18"/>
      <c r="G14" s="18"/>
      <c r="H14" s="18"/>
      <c r="I14" s="17"/>
      <c r="J14" s="18"/>
      <c r="K14" s="18"/>
      <c r="L14" s="18"/>
      <c r="M14" s="18"/>
      <c r="N14" s="17"/>
      <c r="O14" s="18"/>
      <c r="P14" s="18"/>
      <c r="Q14" s="18"/>
      <c r="R14" s="18"/>
      <c r="S14" s="17"/>
      <c r="T14" s="18"/>
      <c r="U14" s="18"/>
      <c r="V14" s="18"/>
      <c r="W14" s="18"/>
      <c r="X14" s="97"/>
      <c r="Y14" s="96"/>
      <c r="Z14" s="96"/>
    </row>
    <row r="15" ht="24" customHeight="1" spans="1:26">
      <c r="A15" s="12"/>
      <c r="B15" s="13"/>
      <c r="C15" s="14"/>
      <c r="D15" s="20" t="s">
        <v>1</v>
      </c>
      <c r="E15" s="20" t="s">
        <v>6</v>
      </c>
      <c r="F15" s="20" t="s">
        <v>7</v>
      </c>
      <c r="G15" s="20" t="s">
        <v>8</v>
      </c>
      <c r="H15" s="44" t="s">
        <v>9</v>
      </c>
      <c r="I15" s="19" t="s">
        <v>120</v>
      </c>
      <c r="J15" s="20" t="s">
        <v>6</v>
      </c>
      <c r="K15" s="20" t="s">
        <v>7</v>
      </c>
      <c r="L15" s="20" t="s">
        <v>8</v>
      </c>
      <c r="M15" s="44" t="s">
        <v>9</v>
      </c>
      <c r="N15" s="19" t="s">
        <v>120</v>
      </c>
      <c r="O15" s="20" t="s">
        <v>6</v>
      </c>
      <c r="P15" s="20" t="s">
        <v>7</v>
      </c>
      <c r="Q15" s="20" t="s">
        <v>8</v>
      </c>
      <c r="R15" s="44" t="s">
        <v>9</v>
      </c>
      <c r="S15" s="19" t="s">
        <v>121</v>
      </c>
      <c r="T15" s="20" t="s">
        <v>1</v>
      </c>
      <c r="U15" s="20" t="s">
        <v>6</v>
      </c>
      <c r="V15" s="20" t="s">
        <v>7</v>
      </c>
      <c r="W15" s="20" t="s">
        <v>8</v>
      </c>
      <c r="X15" s="98" t="s">
        <v>9</v>
      </c>
      <c r="Y15" s="99" t="s">
        <v>57</v>
      </c>
      <c r="Z15" s="100" t="s">
        <v>58</v>
      </c>
    </row>
    <row r="16" ht="24" customHeight="1" spans="1:26">
      <c r="A16" s="36" t="s">
        <v>122</v>
      </c>
      <c r="B16" s="22" t="s">
        <v>27</v>
      </c>
      <c r="C16" s="23" t="s">
        <v>123</v>
      </c>
      <c r="D16" s="25">
        <v>123</v>
      </c>
      <c r="E16" s="45">
        <f t="shared" ref="E16:E33" si="0">SUM(D16:D16)</f>
        <v>123</v>
      </c>
      <c r="F16" s="46"/>
      <c r="G16" s="47">
        <v>22.73</v>
      </c>
      <c r="H16" s="48">
        <f t="shared" ref="H16:H27" si="1">E16-F16-G16</f>
        <v>100.27</v>
      </c>
      <c r="I16" s="49">
        <v>150</v>
      </c>
      <c r="J16" s="71">
        <f t="shared" ref="J16:J27" si="2">SUM(I16:I16)</f>
        <v>150</v>
      </c>
      <c r="K16" s="72"/>
      <c r="L16" s="73">
        <v>19.76</v>
      </c>
      <c r="M16" s="121">
        <f t="shared" ref="M16:M27" si="3">J16-K16-L16</f>
        <v>130.24</v>
      </c>
      <c r="N16" s="49">
        <v>150</v>
      </c>
      <c r="O16" s="71">
        <f t="shared" ref="O16:O27" si="4">SUM(N16:N16)</f>
        <v>150</v>
      </c>
      <c r="P16" s="72"/>
      <c r="Q16" s="47">
        <v>30.35</v>
      </c>
      <c r="R16" s="125">
        <f t="shared" ref="R16:R27" si="5">O16-P16-Q16</f>
        <v>119.65</v>
      </c>
      <c r="S16" s="49">
        <v>90</v>
      </c>
      <c r="T16" s="50">
        <v>101</v>
      </c>
      <c r="U16" s="71">
        <f t="shared" ref="U16:U27" si="6">SUM(S16:T16)</f>
        <v>191</v>
      </c>
      <c r="V16" s="72"/>
      <c r="W16" s="47">
        <v>29.75</v>
      </c>
      <c r="X16" s="126">
        <f t="shared" ref="X16:X27" si="7">U16-V16-W16</f>
        <v>161.25</v>
      </c>
      <c r="Y16" s="102">
        <f t="shared" ref="Y16:Y27" si="8">SUM(H16,M16,R16,X16)</f>
        <v>511.41</v>
      </c>
      <c r="Z16" s="130" t="s">
        <v>61</v>
      </c>
    </row>
    <row r="17" ht="24" customHeight="1" spans="1:28">
      <c r="A17" s="33" t="s">
        <v>124</v>
      </c>
      <c r="B17" s="27" t="s">
        <v>125</v>
      </c>
      <c r="C17" s="28" t="s">
        <v>126</v>
      </c>
      <c r="D17" s="30">
        <v>112</v>
      </c>
      <c r="E17" s="51">
        <f t="shared" si="0"/>
        <v>112</v>
      </c>
      <c r="F17" s="52"/>
      <c r="G17" s="53">
        <v>16.33</v>
      </c>
      <c r="H17" s="120">
        <f t="shared" si="1"/>
        <v>95.67</v>
      </c>
      <c r="I17" s="55">
        <v>150</v>
      </c>
      <c r="J17" s="75">
        <f t="shared" si="2"/>
        <v>150</v>
      </c>
      <c r="K17" s="76"/>
      <c r="L17" s="77">
        <v>23.44</v>
      </c>
      <c r="M17" s="78">
        <f t="shared" si="3"/>
        <v>126.56</v>
      </c>
      <c r="N17" s="55">
        <v>150</v>
      </c>
      <c r="O17" s="75">
        <f t="shared" si="4"/>
        <v>150</v>
      </c>
      <c r="P17" s="76"/>
      <c r="Q17" s="53">
        <v>25.37</v>
      </c>
      <c r="R17" s="127">
        <f t="shared" si="5"/>
        <v>124.63</v>
      </c>
      <c r="S17" s="55">
        <v>100</v>
      </c>
      <c r="T17" s="56">
        <v>88</v>
      </c>
      <c r="U17" s="75">
        <f t="shared" si="6"/>
        <v>188</v>
      </c>
      <c r="V17" s="76"/>
      <c r="W17" s="53">
        <v>25.39</v>
      </c>
      <c r="X17" s="128">
        <f t="shared" si="7"/>
        <v>162.61</v>
      </c>
      <c r="Y17" s="105">
        <f t="shared" si="8"/>
        <v>509.47</v>
      </c>
      <c r="Z17" s="131" t="s">
        <v>64</v>
      </c>
      <c r="AA17" s="107">
        <f t="shared" ref="AA17:AA27" si="9">Y17-Y$16</f>
        <v>-1.93999999999994</v>
      </c>
      <c r="AB17" s="107">
        <f t="shared" ref="AB17:AB27" si="10">Y17-Y16</f>
        <v>-1.93999999999994</v>
      </c>
    </row>
    <row r="18" ht="24" customHeight="1" spans="1:28">
      <c r="A18" s="26" t="s">
        <v>127</v>
      </c>
      <c r="B18" s="27" t="s">
        <v>66</v>
      </c>
      <c r="C18" s="28" t="s">
        <v>67</v>
      </c>
      <c r="D18" s="30">
        <v>107</v>
      </c>
      <c r="E18" s="51">
        <f t="shared" si="0"/>
        <v>107</v>
      </c>
      <c r="F18" s="52"/>
      <c r="G18" s="53">
        <v>24.75</v>
      </c>
      <c r="H18" s="57">
        <f t="shared" si="1"/>
        <v>82.25</v>
      </c>
      <c r="I18" s="55">
        <v>150</v>
      </c>
      <c r="J18" s="75">
        <f t="shared" si="2"/>
        <v>150</v>
      </c>
      <c r="K18" s="76"/>
      <c r="L18" s="77">
        <v>24.29</v>
      </c>
      <c r="M18" s="78">
        <f t="shared" si="3"/>
        <v>125.71</v>
      </c>
      <c r="N18" s="55">
        <v>150</v>
      </c>
      <c r="O18" s="75">
        <f t="shared" si="4"/>
        <v>150</v>
      </c>
      <c r="P18" s="76">
        <v>5</v>
      </c>
      <c r="Q18" s="53">
        <v>24.35</v>
      </c>
      <c r="R18" s="58">
        <f t="shared" si="5"/>
        <v>120.65</v>
      </c>
      <c r="S18" s="55">
        <v>100</v>
      </c>
      <c r="T18" s="56">
        <v>92</v>
      </c>
      <c r="U18" s="75">
        <f t="shared" si="6"/>
        <v>192</v>
      </c>
      <c r="V18" s="76"/>
      <c r="W18" s="53">
        <v>27.96</v>
      </c>
      <c r="X18" s="112">
        <f t="shared" si="7"/>
        <v>164.04</v>
      </c>
      <c r="Y18" s="109">
        <f t="shared" si="8"/>
        <v>492.65</v>
      </c>
      <c r="Z18" s="132" t="s">
        <v>68</v>
      </c>
      <c r="AA18" s="107">
        <f t="shared" si="9"/>
        <v>-18.76</v>
      </c>
      <c r="AB18" s="107">
        <f t="shared" si="10"/>
        <v>-16.8200000000001</v>
      </c>
    </row>
    <row r="19" ht="24" customHeight="1" spans="1:28">
      <c r="A19" s="26" t="s">
        <v>128</v>
      </c>
      <c r="B19" s="27" t="s">
        <v>27</v>
      </c>
      <c r="C19" s="28" t="s">
        <v>129</v>
      </c>
      <c r="D19" s="30">
        <v>105</v>
      </c>
      <c r="E19" s="51">
        <f t="shared" si="0"/>
        <v>105</v>
      </c>
      <c r="F19" s="52"/>
      <c r="G19" s="53">
        <v>22.32</v>
      </c>
      <c r="H19" s="57">
        <f t="shared" si="1"/>
        <v>82.68</v>
      </c>
      <c r="I19" s="55">
        <v>150</v>
      </c>
      <c r="J19" s="75">
        <f t="shared" si="2"/>
        <v>150</v>
      </c>
      <c r="K19" s="76"/>
      <c r="L19" s="77">
        <v>19.57</v>
      </c>
      <c r="M19" s="122">
        <f t="shared" si="3"/>
        <v>130.43</v>
      </c>
      <c r="N19" s="55">
        <v>150</v>
      </c>
      <c r="O19" s="75">
        <f t="shared" si="4"/>
        <v>150</v>
      </c>
      <c r="P19" s="76"/>
      <c r="Q19" s="53">
        <v>27.08</v>
      </c>
      <c r="R19" s="120">
        <f t="shared" si="5"/>
        <v>122.92</v>
      </c>
      <c r="S19" s="55">
        <v>90</v>
      </c>
      <c r="T19" s="56">
        <v>96</v>
      </c>
      <c r="U19" s="75">
        <f t="shared" si="6"/>
        <v>186</v>
      </c>
      <c r="V19" s="76"/>
      <c r="W19" s="53">
        <v>36.33</v>
      </c>
      <c r="X19" s="108">
        <f t="shared" si="7"/>
        <v>149.67</v>
      </c>
      <c r="Y19" s="110">
        <f t="shared" si="8"/>
        <v>485.7</v>
      </c>
      <c r="Z19" s="111" t="s">
        <v>71</v>
      </c>
      <c r="AA19" s="107">
        <f t="shared" si="9"/>
        <v>-25.7099999999999</v>
      </c>
      <c r="AB19" s="107">
        <f t="shared" si="10"/>
        <v>-6.94999999999993</v>
      </c>
    </row>
    <row r="20" ht="24" customHeight="1" spans="1:28">
      <c r="A20" s="26" t="s">
        <v>130</v>
      </c>
      <c r="B20" s="27" t="s">
        <v>27</v>
      </c>
      <c r="C20" s="28" t="s">
        <v>60</v>
      </c>
      <c r="D20" s="30">
        <v>118</v>
      </c>
      <c r="E20" s="51">
        <f t="shared" si="0"/>
        <v>118</v>
      </c>
      <c r="F20" s="60"/>
      <c r="G20" s="53">
        <v>23.02</v>
      </c>
      <c r="H20" s="58">
        <f t="shared" si="1"/>
        <v>94.98</v>
      </c>
      <c r="I20" s="55">
        <v>150</v>
      </c>
      <c r="J20" s="75">
        <f t="shared" si="2"/>
        <v>150</v>
      </c>
      <c r="K20" s="76"/>
      <c r="L20" s="77">
        <v>17.63</v>
      </c>
      <c r="M20" s="123">
        <f t="shared" si="3"/>
        <v>132.37</v>
      </c>
      <c r="N20" s="55">
        <v>150</v>
      </c>
      <c r="O20" s="75">
        <f t="shared" si="4"/>
        <v>150</v>
      </c>
      <c r="P20" s="76"/>
      <c r="Q20" s="53">
        <v>32.13</v>
      </c>
      <c r="R20" s="57">
        <f t="shared" si="5"/>
        <v>117.87</v>
      </c>
      <c r="S20" s="55">
        <v>90</v>
      </c>
      <c r="T20" s="56">
        <v>69</v>
      </c>
      <c r="U20" s="75">
        <f t="shared" si="6"/>
        <v>159</v>
      </c>
      <c r="V20" s="76"/>
      <c r="W20" s="53">
        <v>30.36</v>
      </c>
      <c r="X20" s="108">
        <f t="shared" si="7"/>
        <v>128.64</v>
      </c>
      <c r="Y20" s="110">
        <f t="shared" si="8"/>
        <v>473.86</v>
      </c>
      <c r="Z20" s="111" t="s">
        <v>74</v>
      </c>
      <c r="AA20" s="107">
        <f t="shared" si="9"/>
        <v>-37.55</v>
      </c>
      <c r="AB20" s="107">
        <f t="shared" si="10"/>
        <v>-11.84</v>
      </c>
    </row>
    <row r="21" ht="24" customHeight="1" spans="1:28">
      <c r="A21" s="26" t="s">
        <v>131</v>
      </c>
      <c r="B21" s="22" t="s">
        <v>63</v>
      </c>
      <c r="C21" s="28"/>
      <c r="D21" s="30">
        <v>111</v>
      </c>
      <c r="E21" s="51">
        <f t="shared" si="0"/>
        <v>111</v>
      </c>
      <c r="F21" s="52"/>
      <c r="G21" s="53">
        <v>27.22</v>
      </c>
      <c r="H21" s="57">
        <f t="shared" si="1"/>
        <v>83.78</v>
      </c>
      <c r="I21" s="55">
        <v>150</v>
      </c>
      <c r="J21" s="75">
        <f t="shared" si="2"/>
        <v>150</v>
      </c>
      <c r="K21" s="76"/>
      <c r="L21" s="53">
        <v>31.34</v>
      </c>
      <c r="M21" s="78">
        <f t="shared" si="3"/>
        <v>118.66</v>
      </c>
      <c r="N21" s="55">
        <v>150</v>
      </c>
      <c r="O21" s="75">
        <f t="shared" si="4"/>
        <v>150</v>
      </c>
      <c r="P21" s="76"/>
      <c r="Q21" s="53">
        <v>38.01</v>
      </c>
      <c r="R21" s="57">
        <f t="shared" si="5"/>
        <v>111.99</v>
      </c>
      <c r="S21" s="55">
        <v>90</v>
      </c>
      <c r="T21" s="56">
        <v>90</v>
      </c>
      <c r="U21" s="75">
        <f t="shared" si="6"/>
        <v>180</v>
      </c>
      <c r="V21" s="76"/>
      <c r="W21" s="53">
        <v>35.22</v>
      </c>
      <c r="X21" s="108">
        <f t="shared" si="7"/>
        <v>144.78</v>
      </c>
      <c r="Y21" s="110">
        <f t="shared" si="8"/>
        <v>459.21</v>
      </c>
      <c r="Z21" s="111" t="s">
        <v>77</v>
      </c>
      <c r="AA21" s="107">
        <f t="shared" si="9"/>
        <v>-52.1999999999999</v>
      </c>
      <c r="AB21" s="107">
        <f t="shared" si="10"/>
        <v>-14.65</v>
      </c>
    </row>
    <row r="22" ht="24" customHeight="1" spans="1:28">
      <c r="A22" s="36" t="s">
        <v>132</v>
      </c>
      <c r="B22" s="22" t="s">
        <v>27</v>
      </c>
      <c r="C22" s="23" t="s">
        <v>76</v>
      </c>
      <c r="D22" s="30">
        <v>112</v>
      </c>
      <c r="E22" s="51">
        <f t="shared" si="0"/>
        <v>112</v>
      </c>
      <c r="F22" s="52"/>
      <c r="G22" s="53">
        <v>43.82</v>
      </c>
      <c r="H22" s="57">
        <f t="shared" si="1"/>
        <v>68.18</v>
      </c>
      <c r="I22" s="55">
        <v>150</v>
      </c>
      <c r="J22" s="75">
        <f t="shared" si="2"/>
        <v>150</v>
      </c>
      <c r="K22" s="76"/>
      <c r="L22" s="77">
        <v>29.21</v>
      </c>
      <c r="M22" s="78">
        <f t="shared" si="3"/>
        <v>120.79</v>
      </c>
      <c r="N22" s="55">
        <v>150</v>
      </c>
      <c r="O22" s="75">
        <f t="shared" si="4"/>
        <v>150</v>
      </c>
      <c r="P22" s="76"/>
      <c r="Q22" s="53">
        <v>34.16</v>
      </c>
      <c r="R22" s="57">
        <f t="shared" si="5"/>
        <v>115.84</v>
      </c>
      <c r="S22" s="55">
        <v>90</v>
      </c>
      <c r="T22" s="56">
        <v>83</v>
      </c>
      <c r="U22" s="75">
        <f t="shared" si="6"/>
        <v>173</v>
      </c>
      <c r="V22" s="76"/>
      <c r="W22" s="53">
        <v>43.96</v>
      </c>
      <c r="X22" s="108">
        <f t="shared" si="7"/>
        <v>129.04</v>
      </c>
      <c r="Y22" s="110">
        <f t="shared" si="8"/>
        <v>433.85</v>
      </c>
      <c r="Z22" s="111" t="s">
        <v>80</v>
      </c>
      <c r="AA22" s="107">
        <f t="shared" si="9"/>
        <v>-77.5599999999999</v>
      </c>
      <c r="AB22" s="107">
        <f t="shared" si="10"/>
        <v>-25.36</v>
      </c>
    </row>
    <row r="23" ht="24" customHeight="1" spans="1:28">
      <c r="A23" s="26" t="s">
        <v>109</v>
      </c>
      <c r="B23" s="22" t="s">
        <v>27</v>
      </c>
      <c r="C23" s="23" t="s">
        <v>79</v>
      </c>
      <c r="D23" s="30">
        <v>107</v>
      </c>
      <c r="E23" s="51">
        <f t="shared" si="0"/>
        <v>107</v>
      </c>
      <c r="F23" s="52"/>
      <c r="G23" s="53">
        <v>57.39</v>
      </c>
      <c r="H23" s="57">
        <f t="shared" si="1"/>
        <v>49.61</v>
      </c>
      <c r="I23" s="55">
        <v>150</v>
      </c>
      <c r="J23" s="75">
        <f t="shared" si="2"/>
        <v>150</v>
      </c>
      <c r="K23" s="76"/>
      <c r="L23" s="77">
        <v>33.15</v>
      </c>
      <c r="M23" s="78">
        <f t="shared" si="3"/>
        <v>116.85</v>
      </c>
      <c r="N23" s="55">
        <v>150</v>
      </c>
      <c r="O23" s="75">
        <f t="shared" si="4"/>
        <v>150</v>
      </c>
      <c r="P23" s="76"/>
      <c r="Q23" s="53">
        <v>43.03</v>
      </c>
      <c r="R23" s="57">
        <f t="shared" si="5"/>
        <v>106.97</v>
      </c>
      <c r="S23" s="55">
        <v>90</v>
      </c>
      <c r="T23" s="56">
        <v>89</v>
      </c>
      <c r="U23" s="75">
        <f t="shared" si="6"/>
        <v>179</v>
      </c>
      <c r="V23" s="76"/>
      <c r="W23" s="53">
        <v>45.46</v>
      </c>
      <c r="X23" s="108">
        <f t="shared" si="7"/>
        <v>133.54</v>
      </c>
      <c r="Y23" s="110">
        <f t="shared" si="8"/>
        <v>406.97</v>
      </c>
      <c r="Z23" s="111" t="s">
        <v>83</v>
      </c>
      <c r="AA23" s="107">
        <f t="shared" si="9"/>
        <v>-104.44</v>
      </c>
      <c r="AB23" s="107">
        <f t="shared" si="10"/>
        <v>-26.8800000000001</v>
      </c>
    </row>
    <row r="24" ht="24" customHeight="1" spans="1:28">
      <c r="A24" s="26" t="s">
        <v>115</v>
      </c>
      <c r="B24" s="27" t="s">
        <v>27</v>
      </c>
      <c r="C24" s="28" t="s">
        <v>97</v>
      </c>
      <c r="D24" s="30">
        <v>92</v>
      </c>
      <c r="E24" s="51">
        <f t="shared" si="0"/>
        <v>92</v>
      </c>
      <c r="F24" s="52"/>
      <c r="G24" s="53">
        <v>43.09</v>
      </c>
      <c r="H24" s="57">
        <f t="shared" si="1"/>
        <v>48.91</v>
      </c>
      <c r="I24" s="55">
        <v>150</v>
      </c>
      <c r="J24" s="75">
        <f t="shared" si="2"/>
        <v>150</v>
      </c>
      <c r="K24" s="76"/>
      <c r="L24" s="77">
        <v>40.85</v>
      </c>
      <c r="M24" s="78">
        <f t="shared" si="3"/>
        <v>109.15</v>
      </c>
      <c r="N24" s="55">
        <v>150</v>
      </c>
      <c r="O24" s="75">
        <f t="shared" si="4"/>
        <v>150</v>
      </c>
      <c r="P24" s="76"/>
      <c r="Q24" s="53">
        <v>48.26</v>
      </c>
      <c r="R24" s="57">
        <f t="shared" si="5"/>
        <v>101.74</v>
      </c>
      <c r="S24" s="55">
        <v>80</v>
      </c>
      <c r="T24" s="56">
        <v>84</v>
      </c>
      <c r="U24" s="75">
        <f t="shared" si="6"/>
        <v>164</v>
      </c>
      <c r="V24" s="76"/>
      <c r="W24" s="53">
        <v>57.59</v>
      </c>
      <c r="X24" s="108">
        <f t="shared" si="7"/>
        <v>106.41</v>
      </c>
      <c r="Y24" s="110">
        <f t="shared" si="8"/>
        <v>366.21</v>
      </c>
      <c r="Z24" s="111" t="s">
        <v>86</v>
      </c>
      <c r="AA24" s="107">
        <f t="shared" si="9"/>
        <v>-145.2</v>
      </c>
      <c r="AB24" s="107">
        <f t="shared" si="10"/>
        <v>-40.7599999999999</v>
      </c>
    </row>
    <row r="25" ht="24" customHeight="1" spans="1:28">
      <c r="A25" s="31" t="s">
        <v>133</v>
      </c>
      <c r="B25" s="22" t="s">
        <v>27</v>
      </c>
      <c r="C25" s="32" t="s">
        <v>82</v>
      </c>
      <c r="D25" s="30">
        <v>98</v>
      </c>
      <c r="E25" s="51">
        <f t="shared" si="0"/>
        <v>98</v>
      </c>
      <c r="F25" s="52"/>
      <c r="G25" s="53">
        <v>40.18</v>
      </c>
      <c r="H25" s="57">
        <f t="shared" si="1"/>
        <v>57.82</v>
      </c>
      <c r="I25" s="55">
        <v>150</v>
      </c>
      <c r="J25" s="75">
        <f t="shared" si="2"/>
        <v>150</v>
      </c>
      <c r="K25" s="76"/>
      <c r="L25" s="77">
        <v>35.5</v>
      </c>
      <c r="M25" s="78">
        <f t="shared" si="3"/>
        <v>114.5</v>
      </c>
      <c r="N25" s="55">
        <v>150</v>
      </c>
      <c r="O25" s="75">
        <f t="shared" si="4"/>
        <v>150</v>
      </c>
      <c r="P25" s="76"/>
      <c r="Q25" s="53">
        <v>54.03</v>
      </c>
      <c r="R25" s="57">
        <f t="shared" si="5"/>
        <v>95.97</v>
      </c>
      <c r="S25" s="55">
        <v>60</v>
      </c>
      <c r="T25" s="56">
        <v>61</v>
      </c>
      <c r="U25" s="75">
        <f t="shared" si="6"/>
        <v>121</v>
      </c>
      <c r="V25" s="76"/>
      <c r="W25" s="53">
        <v>43.73</v>
      </c>
      <c r="X25" s="108">
        <f t="shared" si="7"/>
        <v>77.27</v>
      </c>
      <c r="Y25" s="110">
        <f t="shared" si="8"/>
        <v>345.56</v>
      </c>
      <c r="Z25" s="111" t="s">
        <v>89</v>
      </c>
      <c r="AA25" s="107">
        <f t="shared" si="9"/>
        <v>-165.85</v>
      </c>
      <c r="AB25" s="107">
        <f t="shared" si="10"/>
        <v>-20.6500000000001</v>
      </c>
    </row>
    <row r="26" ht="24" customHeight="1" spans="1:28">
      <c r="A26" s="26" t="s">
        <v>134</v>
      </c>
      <c r="B26" s="22" t="s">
        <v>27</v>
      </c>
      <c r="C26" s="23" t="s">
        <v>94</v>
      </c>
      <c r="D26" s="30">
        <v>68</v>
      </c>
      <c r="E26" s="51">
        <f t="shared" si="0"/>
        <v>68</v>
      </c>
      <c r="F26" s="52"/>
      <c r="G26" s="53">
        <v>39.72</v>
      </c>
      <c r="H26" s="57">
        <f t="shared" si="1"/>
        <v>28.28</v>
      </c>
      <c r="I26" s="55">
        <v>150</v>
      </c>
      <c r="J26" s="75">
        <f t="shared" si="2"/>
        <v>150</v>
      </c>
      <c r="K26" s="76"/>
      <c r="L26" s="77">
        <v>82.54</v>
      </c>
      <c r="M26" s="78">
        <f t="shared" si="3"/>
        <v>67.46</v>
      </c>
      <c r="N26" s="55">
        <v>150</v>
      </c>
      <c r="O26" s="75">
        <f t="shared" si="4"/>
        <v>150</v>
      </c>
      <c r="P26" s="76"/>
      <c r="Q26" s="53">
        <v>92.13</v>
      </c>
      <c r="R26" s="57">
        <f t="shared" si="5"/>
        <v>57.87</v>
      </c>
      <c r="S26" s="55">
        <v>90</v>
      </c>
      <c r="T26" s="56">
        <v>42</v>
      </c>
      <c r="U26" s="75">
        <f t="shared" si="6"/>
        <v>132</v>
      </c>
      <c r="V26" s="76">
        <v>5</v>
      </c>
      <c r="W26" s="53">
        <v>42.14</v>
      </c>
      <c r="X26" s="108">
        <f t="shared" si="7"/>
        <v>84.86</v>
      </c>
      <c r="Y26" s="110">
        <f t="shared" si="8"/>
        <v>238.47</v>
      </c>
      <c r="Z26" s="111" t="s">
        <v>92</v>
      </c>
      <c r="AA26" s="107">
        <f t="shared" si="9"/>
        <v>-272.94</v>
      </c>
      <c r="AB26" s="107">
        <f t="shared" si="10"/>
        <v>-107.09</v>
      </c>
    </row>
    <row r="27" ht="24" customHeight="1" spans="1:28">
      <c r="A27" s="26" t="s">
        <v>111</v>
      </c>
      <c r="B27" s="22" t="s">
        <v>27</v>
      </c>
      <c r="C27" s="28" t="s">
        <v>91</v>
      </c>
      <c r="D27" s="30">
        <v>45</v>
      </c>
      <c r="E27" s="51">
        <f t="shared" si="0"/>
        <v>45</v>
      </c>
      <c r="F27" s="52"/>
      <c r="G27" s="53">
        <v>44.83</v>
      </c>
      <c r="H27" s="57">
        <f t="shared" si="1"/>
        <v>0.170000000000002</v>
      </c>
      <c r="I27" s="55">
        <v>150</v>
      </c>
      <c r="J27" s="75">
        <f t="shared" si="2"/>
        <v>150</v>
      </c>
      <c r="K27" s="76"/>
      <c r="L27" s="77">
        <v>33.76</v>
      </c>
      <c r="M27" s="78">
        <f t="shared" si="3"/>
        <v>116.24</v>
      </c>
      <c r="N27" s="55">
        <v>120</v>
      </c>
      <c r="O27" s="75">
        <f t="shared" si="4"/>
        <v>120</v>
      </c>
      <c r="P27" s="76"/>
      <c r="Q27" s="53">
        <v>96.91</v>
      </c>
      <c r="R27" s="57">
        <f t="shared" si="5"/>
        <v>23.09</v>
      </c>
      <c r="S27" s="55">
        <v>80</v>
      </c>
      <c r="T27" s="56">
        <v>19</v>
      </c>
      <c r="U27" s="75">
        <f t="shared" si="6"/>
        <v>99</v>
      </c>
      <c r="V27" s="76"/>
      <c r="W27" s="53">
        <v>51.05</v>
      </c>
      <c r="X27" s="108">
        <f t="shared" si="7"/>
        <v>47.95</v>
      </c>
      <c r="Y27" s="110">
        <f t="shared" si="8"/>
        <v>187.45</v>
      </c>
      <c r="Z27" s="111" t="s">
        <v>95</v>
      </c>
      <c r="AA27" s="107">
        <f t="shared" si="9"/>
        <v>-323.96</v>
      </c>
      <c r="AB27" s="107">
        <f t="shared" si="10"/>
        <v>-51.02</v>
      </c>
    </row>
    <row r="28" ht="24" customHeight="1" spans="1:28">
      <c r="A28" s="26"/>
      <c r="B28" s="27"/>
      <c r="C28" s="28"/>
      <c r="D28" s="30"/>
      <c r="E28" s="51">
        <f t="shared" si="0"/>
        <v>0</v>
      </c>
      <c r="F28" s="52"/>
      <c r="G28" s="53"/>
      <c r="H28" s="57"/>
      <c r="I28" s="55"/>
      <c r="J28" s="75"/>
      <c r="K28" s="76"/>
      <c r="L28" s="77"/>
      <c r="M28" s="78"/>
      <c r="N28" s="55"/>
      <c r="O28" s="75"/>
      <c r="P28" s="76"/>
      <c r="Q28" s="53"/>
      <c r="R28" s="57"/>
      <c r="S28" s="55"/>
      <c r="T28" s="56"/>
      <c r="U28" s="75"/>
      <c r="V28" s="76"/>
      <c r="W28" s="53"/>
      <c r="X28" s="108"/>
      <c r="Y28" s="110"/>
      <c r="Z28" s="111"/>
      <c r="AA28" s="107"/>
      <c r="AB28" s="107"/>
    </row>
    <row r="29" ht="24" customHeight="1" spans="1:28">
      <c r="A29" s="26"/>
      <c r="B29" s="27"/>
      <c r="C29" s="28"/>
      <c r="D29" s="30"/>
      <c r="E29" s="51">
        <f t="shared" si="0"/>
        <v>0</v>
      </c>
      <c r="F29" s="52"/>
      <c r="G29" s="53"/>
      <c r="H29" s="61"/>
      <c r="I29" s="62"/>
      <c r="J29" s="81"/>
      <c r="K29" s="76"/>
      <c r="L29" s="82"/>
      <c r="M29" s="78"/>
      <c r="N29" s="55"/>
      <c r="O29" s="75"/>
      <c r="P29" s="76"/>
      <c r="Q29" s="53"/>
      <c r="R29" s="57"/>
      <c r="S29" s="55"/>
      <c r="T29" s="56"/>
      <c r="U29" s="75"/>
      <c r="V29" s="76"/>
      <c r="W29" s="53"/>
      <c r="X29" s="108"/>
      <c r="Y29" s="110"/>
      <c r="Z29" s="111"/>
      <c r="AA29" s="107"/>
      <c r="AB29" s="107"/>
    </row>
    <row r="30" ht="24" customHeight="1" spans="1:28">
      <c r="A30" s="26"/>
      <c r="B30" s="27"/>
      <c r="C30" s="28"/>
      <c r="D30" s="30"/>
      <c r="E30" s="51">
        <f t="shared" si="0"/>
        <v>0</v>
      </c>
      <c r="F30" s="52"/>
      <c r="G30" s="53"/>
      <c r="H30" s="57"/>
      <c r="I30" s="55"/>
      <c r="J30" s="75"/>
      <c r="K30" s="76"/>
      <c r="L30" s="77"/>
      <c r="M30" s="78"/>
      <c r="N30" s="55"/>
      <c r="O30" s="75"/>
      <c r="P30" s="76"/>
      <c r="Q30" s="53"/>
      <c r="R30" s="57"/>
      <c r="S30" s="55"/>
      <c r="T30" s="56"/>
      <c r="U30" s="75"/>
      <c r="V30" s="76"/>
      <c r="W30" s="53"/>
      <c r="X30" s="108"/>
      <c r="Y30" s="110"/>
      <c r="Z30" s="111"/>
      <c r="AA30" s="107"/>
      <c r="AB30" s="107"/>
    </row>
    <row r="31" ht="24" customHeight="1" spans="1:28">
      <c r="A31" s="26"/>
      <c r="B31" s="27"/>
      <c r="C31" s="28"/>
      <c r="D31" s="30"/>
      <c r="E31" s="51">
        <f t="shared" si="0"/>
        <v>0</v>
      </c>
      <c r="F31" s="52"/>
      <c r="G31" s="53"/>
      <c r="H31" s="57"/>
      <c r="I31" s="55"/>
      <c r="J31" s="75"/>
      <c r="K31" s="76"/>
      <c r="L31" s="77"/>
      <c r="M31" s="78"/>
      <c r="N31" s="55"/>
      <c r="O31" s="75"/>
      <c r="P31" s="76"/>
      <c r="Q31" s="53"/>
      <c r="R31" s="57"/>
      <c r="S31" s="55"/>
      <c r="T31" s="56"/>
      <c r="U31" s="75"/>
      <c r="V31" s="76"/>
      <c r="W31" s="53"/>
      <c r="X31" s="108"/>
      <c r="Y31" s="110"/>
      <c r="Z31" s="111"/>
      <c r="AA31" s="107"/>
      <c r="AB31" s="107"/>
    </row>
    <row r="32" ht="24" customHeight="1" spans="1:28">
      <c r="A32" s="26"/>
      <c r="B32" s="27"/>
      <c r="C32" s="28"/>
      <c r="D32" s="30"/>
      <c r="E32" s="51">
        <f t="shared" si="0"/>
        <v>0</v>
      </c>
      <c r="F32" s="52"/>
      <c r="G32" s="53"/>
      <c r="H32" s="57"/>
      <c r="I32" s="55"/>
      <c r="J32" s="75"/>
      <c r="K32" s="76"/>
      <c r="L32" s="77"/>
      <c r="M32" s="78"/>
      <c r="N32" s="55"/>
      <c r="O32" s="75"/>
      <c r="P32" s="76"/>
      <c r="Q32" s="53"/>
      <c r="R32" s="57"/>
      <c r="S32" s="55"/>
      <c r="T32" s="56"/>
      <c r="U32" s="75"/>
      <c r="V32" s="76"/>
      <c r="W32" s="53"/>
      <c r="X32" s="108"/>
      <c r="Y32" s="110"/>
      <c r="Z32" s="111"/>
      <c r="AA32" s="107"/>
      <c r="AB32" s="107"/>
    </row>
    <row r="33" ht="24" customHeight="1" spans="1:28">
      <c r="A33" s="26"/>
      <c r="B33" s="27"/>
      <c r="C33" s="28"/>
      <c r="D33" s="30"/>
      <c r="E33" s="51">
        <f t="shared" si="0"/>
        <v>0</v>
      </c>
      <c r="F33" s="52"/>
      <c r="G33" s="53"/>
      <c r="H33" s="57"/>
      <c r="I33" s="55"/>
      <c r="J33" s="75"/>
      <c r="K33" s="76"/>
      <c r="L33" s="77"/>
      <c r="M33" s="78"/>
      <c r="N33" s="55"/>
      <c r="O33" s="75"/>
      <c r="P33" s="76"/>
      <c r="Q33" s="53"/>
      <c r="R33" s="57"/>
      <c r="S33" s="55"/>
      <c r="T33" s="56"/>
      <c r="U33" s="75"/>
      <c r="V33" s="76"/>
      <c r="W33" s="53"/>
      <c r="X33" s="108"/>
      <c r="Y33" s="110"/>
      <c r="Z33" s="111"/>
      <c r="AA33" s="107"/>
      <c r="AB33" s="107"/>
    </row>
    <row r="34" ht="24" customHeight="1" spans="1:28">
      <c r="A34" s="26"/>
      <c r="B34" s="37"/>
      <c r="C34" s="32"/>
      <c r="D34" s="35"/>
      <c r="E34" s="59"/>
      <c r="F34" s="60"/>
      <c r="G34" s="64"/>
      <c r="H34" s="57"/>
      <c r="I34" s="55"/>
      <c r="J34" s="75"/>
      <c r="K34" s="76"/>
      <c r="L34" s="77"/>
      <c r="M34" s="78"/>
      <c r="N34" s="55"/>
      <c r="O34" s="75"/>
      <c r="P34" s="76"/>
      <c r="Q34" s="53"/>
      <c r="R34" s="57"/>
      <c r="S34" s="55"/>
      <c r="T34" s="56"/>
      <c r="U34" s="75"/>
      <c r="V34" s="76"/>
      <c r="W34" s="53"/>
      <c r="X34" s="108"/>
      <c r="Y34" s="110"/>
      <c r="Z34" s="111"/>
      <c r="AA34" s="107"/>
      <c r="AB34" s="107"/>
    </row>
    <row r="35" ht="24" customHeight="1" spans="1:28">
      <c r="A35" s="26"/>
      <c r="B35" s="38"/>
      <c r="C35" s="28"/>
      <c r="D35" s="30"/>
      <c r="E35" s="51"/>
      <c r="F35" s="52"/>
      <c r="G35" s="53"/>
      <c r="H35" s="57"/>
      <c r="I35" s="55"/>
      <c r="J35" s="75"/>
      <c r="K35" s="76"/>
      <c r="L35" s="77"/>
      <c r="M35" s="78"/>
      <c r="N35" s="55"/>
      <c r="O35" s="75"/>
      <c r="P35" s="76"/>
      <c r="Q35" s="53"/>
      <c r="R35" s="57"/>
      <c r="S35" s="55"/>
      <c r="T35" s="56"/>
      <c r="U35" s="75"/>
      <c r="V35" s="76"/>
      <c r="W35" s="53"/>
      <c r="X35" s="108"/>
      <c r="Y35" s="110"/>
      <c r="Z35" s="111"/>
      <c r="AA35" s="107"/>
      <c r="AB35" s="107"/>
    </row>
    <row r="36" ht="24" customHeight="1" spans="1:28">
      <c r="A36" s="26"/>
      <c r="B36" s="37"/>
      <c r="C36" s="32"/>
      <c r="D36" s="35"/>
      <c r="E36" s="59"/>
      <c r="F36" s="60"/>
      <c r="G36" s="64"/>
      <c r="H36" s="57"/>
      <c r="I36" s="55"/>
      <c r="J36" s="75"/>
      <c r="K36" s="76"/>
      <c r="L36" s="77"/>
      <c r="M36" s="78"/>
      <c r="N36" s="55"/>
      <c r="O36" s="75"/>
      <c r="P36" s="76"/>
      <c r="Q36" s="53"/>
      <c r="R36" s="57"/>
      <c r="S36" s="55"/>
      <c r="T36" s="56"/>
      <c r="U36" s="75"/>
      <c r="V36" s="76"/>
      <c r="W36" s="53"/>
      <c r="X36" s="108"/>
      <c r="Y36" s="110"/>
      <c r="Z36" s="111"/>
      <c r="AA36" s="107"/>
      <c r="AB36" s="107"/>
    </row>
    <row r="37" ht="24" customHeight="1" spans="1:26">
      <c r="A37" s="26"/>
      <c r="B37" s="37"/>
      <c r="C37" s="32"/>
      <c r="D37" s="35"/>
      <c r="E37" s="59"/>
      <c r="F37" s="60"/>
      <c r="G37" s="64"/>
      <c r="H37" s="57"/>
      <c r="I37" s="55"/>
      <c r="J37" s="75"/>
      <c r="K37" s="76"/>
      <c r="L37" s="77"/>
      <c r="M37" s="78"/>
      <c r="N37" s="55"/>
      <c r="O37" s="75"/>
      <c r="P37" s="76"/>
      <c r="Q37" s="53"/>
      <c r="R37" s="57"/>
      <c r="S37" s="55"/>
      <c r="T37" s="56"/>
      <c r="U37" s="75"/>
      <c r="V37" s="76"/>
      <c r="W37" s="53"/>
      <c r="X37" s="108"/>
      <c r="Y37" s="110"/>
      <c r="Z37" s="115"/>
    </row>
    <row r="38" ht="24" customHeight="1" spans="1:26">
      <c r="A38" s="39"/>
      <c r="B38" s="40"/>
      <c r="C38" s="41"/>
      <c r="D38" s="43"/>
      <c r="E38" s="65"/>
      <c r="F38" s="66"/>
      <c r="G38" s="67"/>
      <c r="H38" s="68"/>
      <c r="I38" s="69"/>
      <c r="J38" s="83"/>
      <c r="K38" s="84"/>
      <c r="L38" s="85"/>
      <c r="M38" s="86"/>
      <c r="N38" s="69"/>
      <c r="O38" s="83"/>
      <c r="P38" s="84"/>
      <c r="Q38" s="116"/>
      <c r="R38" s="129"/>
      <c r="S38" s="69"/>
      <c r="T38" s="70"/>
      <c r="U38" s="83"/>
      <c r="V38" s="84"/>
      <c r="W38" s="116"/>
      <c r="X38" s="117"/>
      <c r="Y38" s="118"/>
      <c r="Z38" s="119"/>
    </row>
  </sheetData>
  <sheetProtection selectLockedCells="1" selectUnlockedCells="1"/>
  <sortState ref="A16:Y27">
    <sortCondition ref="Y16:Y27" descending="1"/>
  </sortState>
  <mergeCells count="28">
    <mergeCell ref="A1:Z1"/>
    <mergeCell ref="B2:X2"/>
    <mergeCell ref="B3:X3"/>
    <mergeCell ref="B4:X4"/>
    <mergeCell ref="B5:X5"/>
    <mergeCell ref="Y5:Z5"/>
    <mergeCell ref="B6:X6"/>
    <mergeCell ref="Y6:Z6"/>
    <mergeCell ref="B7:X7"/>
    <mergeCell ref="Y7:Z7"/>
    <mergeCell ref="B8:X8"/>
    <mergeCell ref="Y8:Z8"/>
    <mergeCell ref="B9:X9"/>
    <mergeCell ref="Y9:Z9"/>
    <mergeCell ref="B10:X10"/>
    <mergeCell ref="Y10:Z10"/>
    <mergeCell ref="B11:X11"/>
    <mergeCell ref="Y11:Z11"/>
    <mergeCell ref="B12:X12"/>
    <mergeCell ref="Y12:Z12"/>
    <mergeCell ref="A13:A15"/>
    <mergeCell ref="B13:B15"/>
    <mergeCell ref="C13:C15"/>
    <mergeCell ref="D13:H14"/>
    <mergeCell ref="I13:M14"/>
    <mergeCell ref="N13:R14"/>
    <mergeCell ref="S13:X14"/>
    <mergeCell ref="Y13:Z14"/>
  </mergeCells>
  <printOptions horizontalCentered="1" verticalCentered="1"/>
  <pageMargins left="0.2" right="0.16" top="0.12" bottom="0.12" header="0.16" footer="0.16"/>
  <pageSetup paperSize="9" orientation="portrait" horizontalDpi="300" verticalDpi="300"/>
  <headerFooter alignWithMargins="0" scaleWithDoc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-0.249977111117893"/>
    <pageSetUpPr fitToPage="1"/>
  </sheetPr>
  <dimension ref="A1:AD38"/>
  <sheetViews>
    <sheetView view="pageBreakPreview" zoomScaleNormal="100" topLeftCell="A5" workbookViewId="0">
      <selection activeCell="AE13" sqref="AE13"/>
    </sheetView>
  </sheetViews>
  <sheetFormatPr defaultColWidth="9.14285714285714" defaultRowHeight="15"/>
  <cols>
    <col min="1" max="1" width="25.1428571428571" customWidth="1"/>
    <col min="2" max="2" width="17.7142857142857" style="1" customWidth="1"/>
    <col min="3" max="3" width="8.42857142857143"/>
    <col min="4" max="4" width="5.42857142857143" hidden="1" customWidth="1" outlineLevel="1"/>
    <col min="5" max="8" width="4.42857142857143" hidden="1" customWidth="1" outlineLevel="1"/>
    <col min="9" max="9" width="5.42857142857143" hidden="1" customWidth="1" outlineLevel="1"/>
    <col min="10" max="10" width="4.71428571428571" hidden="1" customWidth="1" outlineLevel="1"/>
    <col min="11" max="11" width="7.14285714285714" hidden="1" customWidth="1" outlineLevel="1"/>
    <col min="12" max="12" width="8.42857142857143" customWidth="1" collapsed="1"/>
    <col min="13" max="13" width="5.42857142857143" hidden="1" customWidth="1" outlineLevel="1"/>
    <col min="14" max="16" width="4.42857142857143" hidden="1" customWidth="1" outlineLevel="1"/>
    <col min="17" max="17" width="5.42857142857143" hidden="1" customWidth="1" outlineLevel="1"/>
    <col min="18" max="18" width="4.71428571428571" hidden="1" customWidth="1" outlineLevel="1"/>
    <col min="19" max="19" width="7.14285714285714" hidden="1" customWidth="1" outlineLevel="1"/>
    <col min="20" max="20" width="8.42857142857143" collapsed="1"/>
    <col min="21" max="21" width="5.42857142857143" hidden="1" customWidth="1" outlineLevel="1"/>
    <col min="22" max="22" width="4.42857142857143" hidden="1" customWidth="1" outlineLevel="1"/>
    <col min="23" max="23" width="5.42857142857143" hidden="1" customWidth="1" outlineLevel="1"/>
    <col min="24" max="24" width="4.71428571428571" hidden="1" customWidth="1" outlineLevel="1"/>
    <col min="25" max="25" width="7.14285714285714" hidden="1" customWidth="1" outlineLevel="1"/>
    <col min="26" max="26" width="8" customWidth="1" collapsed="1"/>
    <col min="27" max="27" width="9" style="1"/>
    <col min="28" max="28" width="6.85714285714286"/>
  </cols>
  <sheetData>
    <row r="1" ht="34.5" spans="1:28">
      <c r="A1" s="2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ht="15.75" spans="1:28">
      <c r="A2" s="3" t="s">
        <v>22</v>
      </c>
      <c r="B2" s="4" t="s">
        <v>23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87" t="s">
        <v>24</v>
      </c>
      <c r="AB2" s="88" t="s">
        <v>135</v>
      </c>
    </row>
    <row r="3" ht="15.75" spans="1:28">
      <c r="A3" s="5" t="s">
        <v>26</v>
      </c>
      <c r="B3" s="6" t="s">
        <v>27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89" t="s">
        <v>28</v>
      </c>
      <c r="AB3" s="90"/>
    </row>
    <row r="4" ht="15.75" spans="1:28">
      <c r="A4" s="5" t="s">
        <v>29</v>
      </c>
      <c r="B4" s="7" t="s">
        <v>136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91" t="s">
        <v>31</v>
      </c>
      <c r="AB4" s="92"/>
    </row>
    <row r="5" ht="15.75" spans="1:28">
      <c r="A5" s="5" t="s">
        <v>32</v>
      </c>
      <c r="B5" s="6" t="s">
        <v>33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93"/>
      <c r="AB5" s="93"/>
    </row>
    <row r="6" ht="15.75" customHeight="1" spans="1:28">
      <c r="A6" s="5" t="s">
        <v>34</v>
      </c>
      <c r="B6" s="6">
        <v>18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93"/>
      <c r="AB6" s="93"/>
    </row>
    <row r="7" ht="15.75" spans="1:28">
      <c r="A7" s="8" t="s">
        <v>35</v>
      </c>
      <c r="B7" s="6" t="s">
        <v>36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93"/>
      <c r="AB7" s="93"/>
    </row>
    <row r="8" ht="15.75" spans="1:28">
      <c r="A8" s="8" t="s">
        <v>37</v>
      </c>
      <c r="B8" s="6" t="s">
        <v>38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93"/>
      <c r="AB8" s="93"/>
    </row>
    <row r="9" ht="15.75" spans="1:28">
      <c r="A9" s="8" t="s">
        <v>39</v>
      </c>
      <c r="B9" s="6" t="s">
        <v>40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93"/>
      <c r="AB9" s="93"/>
    </row>
    <row r="10" ht="15.75" spans="1:28">
      <c r="A10" s="8" t="s">
        <v>41</v>
      </c>
      <c r="B10" s="6" t="s">
        <v>40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93"/>
      <c r="AB10" s="93"/>
    </row>
    <row r="11" ht="15.75" spans="1:28">
      <c r="A11" s="5" t="s">
        <v>42</v>
      </c>
      <c r="B11" s="6" t="s">
        <v>45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93"/>
      <c r="AB11" s="93"/>
    </row>
    <row r="12" ht="15.75" spans="1:28">
      <c r="A12" s="9" t="s">
        <v>44</v>
      </c>
      <c r="B12" s="10" t="s">
        <v>119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94"/>
      <c r="AB12" s="93"/>
    </row>
    <row r="13" ht="9.95" customHeight="1" spans="1:28">
      <c r="A13" s="12" t="s">
        <v>46</v>
      </c>
      <c r="B13" s="13" t="s">
        <v>47</v>
      </c>
      <c r="C13" s="14" t="s">
        <v>48</v>
      </c>
      <c r="D13" s="15" t="s">
        <v>49</v>
      </c>
      <c r="E13" s="16"/>
      <c r="F13" s="16"/>
      <c r="G13" s="16"/>
      <c r="H13" s="16"/>
      <c r="I13" s="16"/>
      <c r="J13" s="16"/>
      <c r="K13" s="16"/>
      <c r="L13" s="16"/>
      <c r="M13" s="15" t="s">
        <v>50</v>
      </c>
      <c r="N13" s="16"/>
      <c r="O13" s="16"/>
      <c r="P13" s="16"/>
      <c r="Q13" s="16"/>
      <c r="R13" s="16"/>
      <c r="S13" s="16"/>
      <c r="T13" s="16"/>
      <c r="U13" s="15" t="s">
        <v>51</v>
      </c>
      <c r="V13" s="16"/>
      <c r="W13" s="16"/>
      <c r="X13" s="16"/>
      <c r="Y13" s="16"/>
      <c r="Z13" s="95"/>
      <c r="AA13" s="96" t="s">
        <v>53</v>
      </c>
      <c r="AB13" s="96"/>
    </row>
    <row r="14" ht="9.95" customHeight="1" spans="1:28">
      <c r="A14" s="12"/>
      <c r="B14" s="13"/>
      <c r="C14" s="14"/>
      <c r="D14" s="17"/>
      <c r="E14" s="18"/>
      <c r="F14" s="18"/>
      <c r="G14" s="18"/>
      <c r="H14" s="18"/>
      <c r="I14" s="18"/>
      <c r="J14" s="18"/>
      <c r="K14" s="18"/>
      <c r="L14" s="18"/>
      <c r="M14" s="17"/>
      <c r="N14" s="18"/>
      <c r="O14" s="18"/>
      <c r="P14" s="18"/>
      <c r="Q14" s="18"/>
      <c r="R14" s="18"/>
      <c r="S14" s="18"/>
      <c r="T14" s="18"/>
      <c r="U14" s="17"/>
      <c r="V14" s="18"/>
      <c r="W14" s="18"/>
      <c r="X14" s="18"/>
      <c r="Y14" s="18"/>
      <c r="Z14" s="97"/>
      <c r="AA14" s="96"/>
      <c r="AB14" s="96"/>
    </row>
    <row r="15" ht="24" customHeight="1" spans="1:28">
      <c r="A15" s="12"/>
      <c r="B15" s="13"/>
      <c r="C15" s="14"/>
      <c r="D15" s="19" t="s">
        <v>137</v>
      </c>
      <c r="E15" s="20" t="s">
        <v>1</v>
      </c>
      <c r="F15" s="20" t="s">
        <v>2</v>
      </c>
      <c r="G15" s="20" t="s">
        <v>3</v>
      </c>
      <c r="H15" s="20" t="s">
        <v>4</v>
      </c>
      <c r="I15" s="20" t="s">
        <v>6</v>
      </c>
      <c r="J15" s="20" t="s">
        <v>7</v>
      </c>
      <c r="K15" s="20" t="s">
        <v>8</v>
      </c>
      <c r="L15" s="44" t="s">
        <v>9</v>
      </c>
      <c r="M15" s="19" t="s">
        <v>138</v>
      </c>
      <c r="N15" s="20" t="s">
        <v>1</v>
      </c>
      <c r="O15" s="20" t="s">
        <v>2</v>
      </c>
      <c r="P15" s="20" t="s">
        <v>3</v>
      </c>
      <c r="Q15" s="20" t="s">
        <v>6</v>
      </c>
      <c r="R15" s="20" t="s">
        <v>7</v>
      </c>
      <c r="S15" s="20" t="s">
        <v>8</v>
      </c>
      <c r="T15" s="44" t="s">
        <v>9</v>
      </c>
      <c r="U15" s="19" t="s">
        <v>56</v>
      </c>
      <c r="V15" s="20" t="s">
        <v>1</v>
      </c>
      <c r="W15" s="20" t="s">
        <v>6</v>
      </c>
      <c r="X15" s="20" t="s">
        <v>7</v>
      </c>
      <c r="Y15" s="20" t="s">
        <v>8</v>
      </c>
      <c r="Z15" s="98" t="s">
        <v>9</v>
      </c>
      <c r="AA15" s="99" t="s">
        <v>57</v>
      </c>
      <c r="AB15" s="100" t="s">
        <v>58</v>
      </c>
    </row>
    <row r="16" ht="24" customHeight="1" spans="1:28">
      <c r="A16" s="21" t="s">
        <v>124</v>
      </c>
      <c r="B16" s="22" t="s">
        <v>125</v>
      </c>
      <c r="C16" s="23" t="s">
        <v>126</v>
      </c>
      <c r="D16" s="24">
        <v>130</v>
      </c>
      <c r="E16" s="25">
        <v>14</v>
      </c>
      <c r="F16" s="25">
        <v>17</v>
      </c>
      <c r="G16" s="25">
        <v>4</v>
      </c>
      <c r="H16" s="25">
        <v>5</v>
      </c>
      <c r="I16" s="45">
        <f t="shared" ref="I16:I33" si="0">SUM(D16:H16)</f>
        <v>170</v>
      </c>
      <c r="J16" s="46"/>
      <c r="K16" s="47">
        <v>27.43</v>
      </c>
      <c r="L16" s="48">
        <f t="shared" ref="L16:L33" si="1">I16-J16-K16</f>
        <v>142.57</v>
      </c>
      <c r="M16" s="49">
        <v>120</v>
      </c>
      <c r="N16" s="50">
        <v>19</v>
      </c>
      <c r="O16" s="50">
        <v>14</v>
      </c>
      <c r="P16" s="50">
        <v>18</v>
      </c>
      <c r="Q16" s="71">
        <f t="shared" ref="Q16:Q33" si="2">SUM(M16:P16)</f>
        <v>171</v>
      </c>
      <c r="R16" s="72"/>
      <c r="S16" s="73">
        <v>29.24</v>
      </c>
      <c r="T16" s="74">
        <f t="shared" ref="T16:T33" si="3">Q16-R16-S16</f>
        <v>141.76</v>
      </c>
      <c r="U16" s="49">
        <v>190</v>
      </c>
      <c r="V16" s="50">
        <v>19</v>
      </c>
      <c r="W16" s="71">
        <f t="shared" ref="W16:W33" si="4">SUM(U16:V16)</f>
        <v>209</v>
      </c>
      <c r="X16" s="72"/>
      <c r="Y16" s="47">
        <v>33.58</v>
      </c>
      <c r="Z16" s="101">
        <f t="shared" ref="Z16:Z33" si="5">W16-X16-Y16</f>
        <v>175.42</v>
      </c>
      <c r="AA16" s="102">
        <f t="shared" ref="AA16:AA33" si="6">SUM(L16,T16,Z16,)</f>
        <v>459.75</v>
      </c>
      <c r="AB16" s="103" t="s">
        <v>61</v>
      </c>
    </row>
    <row r="17" ht="24" customHeight="1" spans="1:30">
      <c r="A17" s="26" t="s">
        <v>128</v>
      </c>
      <c r="B17" s="27" t="s">
        <v>27</v>
      </c>
      <c r="C17" s="28" t="s">
        <v>129</v>
      </c>
      <c r="D17" s="29">
        <v>130</v>
      </c>
      <c r="E17" s="30">
        <v>16</v>
      </c>
      <c r="F17" s="30">
        <v>17</v>
      </c>
      <c r="G17" s="30">
        <v>6</v>
      </c>
      <c r="H17" s="30">
        <v>4</v>
      </c>
      <c r="I17" s="51">
        <f t="shared" si="0"/>
        <v>173</v>
      </c>
      <c r="J17" s="52"/>
      <c r="K17" s="53">
        <v>33.8</v>
      </c>
      <c r="L17" s="54">
        <f t="shared" si="1"/>
        <v>139.2</v>
      </c>
      <c r="M17" s="55">
        <v>120</v>
      </c>
      <c r="N17" s="56">
        <v>18</v>
      </c>
      <c r="O17" s="56">
        <v>16</v>
      </c>
      <c r="P17" s="56">
        <v>17</v>
      </c>
      <c r="Q17" s="75">
        <f t="shared" si="2"/>
        <v>171</v>
      </c>
      <c r="R17" s="76"/>
      <c r="S17" s="77">
        <v>41.84</v>
      </c>
      <c r="T17" s="78">
        <f t="shared" si="3"/>
        <v>129.16</v>
      </c>
      <c r="U17" s="55">
        <v>200</v>
      </c>
      <c r="V17" s="56">
        <v>11</v>
      </c>
      <c r="W17" s="75">
        <f t="shared" si="4"/>
        <v>211</v>
      </c>
      <c r="X17" s="76"/>
      <c r="Y17" s="53">
        <v>25.66</v>
      </c>
      <c r="Z17" s="104">
        <f t="shared" si="5"/>
        <v>185.34</v>
      </c>
      <c r="AA17" s="105">
        <f t="shared" si="6"/>
        <v>453.7</v>
      </c>
      <c r="AB17" s="106" t="s">
        <v>64</v>
      </c>
      <c r="AC17" s="107">
        <f t="shared" ref="AC17:AC27" si="7">AA17-AA$16</f>
        <v>-6.04999999999995</v>
      </c>
      <c r="AD17" s="107">
        <f t="shared" ref="AD17:AD27" si="8">AA17-AA16</f>
        <v>-6.04999999999995</v>
      </c>
    </row>
    <row r="18" ht="24" customHeight="1" spans="1:30">
      <c r="A18" s="26" t="s">
        <v>139</v>
      </c>
      <c r="B18" s="27" t="s">
        <v>140</v>
      </c>
      <c r="C18" s="28" t="s">
        <v>141</v>
      </c>
      <c r="D18" s="29">
        <v>130</v>
      </c>
      <c r="E18" s="30">
        <v>17</v>
      </c>
      <c r="F18" s="30">
        <v>17</v>
      </c>
      <c r="G18" s="30">
        <v>8</v>
      </c>
      <c r="H18" s="30">
        <v>4</v>
      </c>
      <c r="I18" s="51">
        <f t="shared" si="0"/>
        <v>176</v>
      </c>
      <c r="J18" s="52"/>
      <c r="K18" s="53">
        <v>43.37</v>
      </c>
      <c r="L18" s="57">
        <f t="shared" si="1"/>
        <v>132.63</v>
      </c>
      <c r="M18" s="55">
        <v>120</v>
      </c>
      <c r="N18" s="56">
        <v>18</v>
      </c>
      <c r="O18" s="56">
        <v>17</v>
      </c>
      <c r="P18" s="56">
        <v>20</v>
      </c>
      <c r="Q18" s="75">
        <f t="shared" si="2"/>
        <v>175</v>
      </c>
      <c r="R18" s="76"/>
      <c r="S18" s="77">
        <v>42.7</v>
      </c>
      <c r="T18" s="79">
        <f t="shared" si="3"/>
        <v>132.3</v>
      </c>
      <c r="U18" s="55">
        <v>200</v>
      </c>
      <c r="V18" s="56">
        <v>18</v>
      </c>
      <c r="W18" s="75">
        <f t="shared" si="4"/>
        <v>218</v>
      </c>
      <c r="X18" s="76"/>
      <c r="Y18" s="53">
        <v>35.65</v>
      </c>
      <c r="Z18" s="108">
        <f t="shared" si="5"/>
        <v>182.35</v>
      </c>
      <c r="AA18" s="109">
        <f t="shared" si="6"/>
        <v>447.28</v>
      </c>
      <c r="AB18" s="106" t="s">
        <v>68</v>
      </c>
      <c r="AC18" s="107">
        <f t="shared" si="7"/>
        <v>-12.47</v>
      </c>
      <c r="AD18" s="107">
        <f t="shared" si="8"/>
        <v>-6.42000000000007</v>
      </c>
    </row>
    <row r="19" ht="24" customHeight="1" spans="1:30">
      <c r="A19" s="26" t="s">
        <v>122</v>
      </c>
      <c r="B19" s="27" t="s">
        <v>27</v>
      </c>
      <c r="C19" s="28" t="s">
        <v>123</v>
      </c>
      <c r="D19" s="29">
        <v>130</v>
      </c>
      <c r="E19" s="30">
        <v>18</v>
      </c>
      <c r="F19" s="30">
        <v>18</v>
      </c>
      <c r="G19" s="30">
        <v>8</v>
      </c>
      <c r="H19" s="30">
        <v>6</v>
      </c>
      <c r="I19" s="51">
        <f t="shared" si="0"/>
        <v>180</v>
      </c>
      <c r="J19" s="52"/>
      <c r="K19" s="53">
        <v>43.14</v>
      </c>
      <c r="L19" s="58">
        <f t="shared" si="1"/>
        <v>136.86</v>
      </c>
      <c r="M19" s="55">
        <v>120</v>
      </c>
      <c r="N19" s="56">
        <v>10</v>
      </c>
      <c r="O19" s="56">
        <v>17</v>
      </c>
      <c r="P19" s="56">
        <v>19</v>
      </c>
      <c r="Q19" s="75">
        <f t="shared" si="2"/>
        <v>166</v>
      </c>
      <c r="R19" s="76"/>
      <c r="S19" s="77">
        <v>41.36</v>
      </c>
      <c r="T19" s="78">
        <f t="shared" si="3"/>
        <v>124.64</v>
      </c>
      <c r="U19" s="55">
        <v>200</v>
      </c>
      <c r="V19" s="56">
        <v>19</v>
      </c>
      <c r="W19" s="75">
        <f t="shared" si="4"/>
        <v>219</v>
      </c>
      <c r="X19" s="76"/>
      <c r="Y19" s="53">
        <v>36.56</v>
      </c>
      <c r="Z19" s="108">
        <f t="shared" si="5"/>
        <v>182.44</v>
      </c>
      <c r="AA19" s="110">
        <f t="shared" si="6"/>
        <v>443.94</v>
      </c>
      <c r="AB19" s="111" t="s">
        <v>71</v>
      </c>
      <c r="AC19" s="107">
        <f t="shared" si="7"/>
        <v>-15.81</v>
      </c>
      <c r="AD19" s="107">
        <f t="shared" si="8"/>
        <v>-3.33999999999997</v>
      </c>
    </row>
    <row r="20" ht="24" customHeight="1" spans="1:30">
      <c r="A20" s="26" t="s">
        <v>142</v>
      </c>
      <c r="B20" s="27" t="s">
        <v>27</v>
      </c>
      <c r="C20" s="28" t="s">
        <v>143</v>
      </c>
      <c r="D20" s="29">
        <v>130</v>
      </c>
      <c r="E20" s="30">
        <v>19</v>
      </c>
      <c r="F20" s="30">
        <v>15</v>
      </c>
      <c r="G20" s="30">
        <v>8</v>
      </c>
      <c r="H20" s="30">
        <v>8</v>
      </c>
      <c r="I20" s="51">
        <f t="shared" si="0"/>
        <v>180</v>
      </c>
      <c r="J20" s="52"/>
      <c r="K20" s="53">
        <v>48.03</v>
      </c>
      <c r="L20" s="57">
        <f t="shared" si="1"/>
        <v>131.97</v>
      </c>
      <c r="M20" s="55">
        <v>120</v>
      </c>
      <c r="N20" s="56">
        <v>17</v>
      </c>
      <c r="O20" s="56">
        <v>16</v>
      </c>
      <c r="P20" s="56">
        <v>19</v>
      </c>
      <c r="Q20" s="75">
        <f t="shared" si="2"/>
        <v>172</v>
      </c>
      <c r="R20" s="76"/>
      <c r="S20" s="77">
        <v>44.65</v>
      </c>
      <c r="T20" s="78">
        <f t="shared" si="3"/>
        <v>127.35</v>
      </c>
      <c r="U20" s="55">
        <v>200</v>
      </c>
      <c r="V20" s="56">
        <v>20</v>
      </c>
      <c r="W20" s="75">
        <f t="shared" si="4"/>
        <v>220</v>
      </c>
      <c r="X20" s="76"/>
      <c r="Y20" s="53">
        <v>41.87</v>
      </c>
      <c r="Z20" s="108">
        <f t="shared" si="5"/>
        <v>178.13</v>
      </c>
      <c r="AA20" s="110">
        <f t="shared" si="6"/>
        <v>437.45</v>
      </c>
      <c r="AB20" s="111" t="s">
        <v>74</v>
      </c>
      <c r="AC20" s="107">
        <f t="shared" si="7"/>
        <v>-22.3</v>
      </c>
      <c r="AD20" s="107">
        <f t="shared" si="8"/>
        <v>-6.49000000000001</v>
      </c>
    </row>
    <row r="21" ht="24" customHeight="1" spans="1:30">
      <c r="A21" s="26" t="s">
        <v>144</v>
      </c>
      <c r="B21" s="27" t="s">
        <v>140</v>
      </c>
      <c r="C21" s="28" t="s">
        <v>141</v>
      </c>
      <c r="D21" s="29">
        <v>130</v>
      </c>
      <c r="E21" s="30">
        <v>15</v>
      </c>
      <c r="F21" s="30">
        <v>15</v>
      </c>
      <c r="G21" s="30">
        <v>6</v>
      </c>
      <c r="H21" s="30">
        <v>4</v>
      </c>
      <c r="I21" s="51">
        <f t="shared" si="0"/>
        <v>170</v>
      </c>
      <c r="J21" s="52"/>
      <c r="K21" s="53">
        <v>34.73</v>
      </c>
      <c r="L21" s="57">
        <f t="shared" si="1"/>
        <v>135.27</v>
      </c>
      <c r="M21" s="55">
        <v>120</v>
      </c>
      <c r="N21" s="56">
        <v>17</v>
      </c>
      <c r="O21" s="56">
        <v>13</v>
      </c>
      <c r="P21" s="56">
        <v>19</v>
      </c>
      <c r="Q21" s="75">
        <f t="shared" si="2"/>
        <v>169</v>
      </c>
      <c r="R21" s="76"/>
      <c r="S21" s="77">
        <v>58.64</v>
      </c>
      <c r="T21" s="78">
        <f t="shared" si="3"/>
        <v>110.36</v>
      </c>
      <c r="U21" s="55">
        <v>200</v>
      </c>
      <c r="V21" s="56">
        <v>14</v>
      </c>
      <c r="W21" s="75">
        <f t="shared" si="4"/>
        <v>214</v>
      </c>
      <c r="X21" s="76"/>
      <c r="Y21" s="53">
        <v>26.23</v>
      </c>
      <c r="Z21" s="112">
        <f t="shared" si="5"/>
        <v>187.77</v>
      </c>
      <c r="AA21" s="110">
        <f t="shared" si="6"/>
        <v>433.4</v>
      </c>
      <c r="AB21" s="111" t="s">
        <v>77</v>
      </c>
      <c r="AC21" s="107">
        <f t="shared" si="7"/>
        <v>-26.35</v>
      </c>
      <c r="AD21" s="107">
        <f t="shared" si="8"/>
        <v>-4.05000000000001</v>
      </c>
    </row>
    <row r="22" ht="24" customHeight="1" spans="1:30">
      <c r="A22" s="26" t="s">
        <v>45</v>
      </c>
      <c r="B22" s="27" t="s">
        <v>27</v>
      </c>
      <c r="C22" s="28" t="s">
        <v>73</v>
      </c>
      <c r="D22" s="29">
        <v>130</v>
      </c>
      <c r="E22" s="30">
        <v>12</v>
      </c>
      <c r="F22" s="30">
        <v>17</v>
      </c>
      <c r="G22" s="30">
        <v>8</v>
      </c>
      <c r="H22" s="30">
        <v>6</v>
      </c>
      <c r="I22" s="51">
        <f t="shared" si="0"/>
        <v>173</v>
      </c>
      <c r="J22" s="52"/>
      <c r="K22" s="53">
        <v>38.26</v>
      </c>
      <c r="L22" s="57">
        <f t="shared" si="1"/>
        <v>134.74</v>
      </c>
      <c r="M22" s="55">
        <v>120</v>
      </c>
      <c r="N22" s="56">
        <v>15</v>
      </c>
      <c r="O22" s="56">
        <v>10</v>
      </c>
      <c r="P22" s="56">
        <v>19</v>
      </c>
      <c r="Q22" s="75">
        <f t="shared" si="2"/>
        <v>164</v>
      </c>
      <c r="R22" s="76"/>
      <c r="S22" s="77">
        <v>41.27</v>
      </c>
      <c r="T22" s="78">
        <f t="shared" si="3"/>
        <v>122.73</v>
      </c>
      <c r="U22" s="55">
        <v>200</v>
      </c>
      <c r="V22" s="56">
        <v>15</v>
      </c>
      <c r="W22" s="75">
        <f t="shared" si="4"/>
        <v>215</v>
      </c>
      <c r="X22" s="76"/>
      <c r="Y22" s="53">
        <v>43.59</v>
      </c>
      <c r="Z22" s="108">
        <f t="shared" si="5"/>
        <v>171.41</v>
      </c>
      <c r="AA22" s="110">
        <f t="shared" si="6"/>
        <v>428.88</v>
      </c>
      <c r="AB22" s="111" t="s">
        <v>80</v>
      </c>
      <c r="AC22" s="107">
        <f t="shared" si="7"/>
        <v>-30.87</v>
      </c>
      <c r="AD22" s="107">
        <f t="shared" si="8"/>
        <v>-4.51999999999998</v>
      </c>
    </row>
    <row r="23" ht="24" customHeight="1" spans="1:30">
      <c r="A23" s="26" t="s">
        <v>127</v>
      </c>
      <c r="B23" s="27" t="s">
        <v>66</v>
      </c>
      <c r="C23" s="28" t="s">
        <v>67</v>
      </c>
      <c r="D23" s="29">
        <v>130</v>
      </c>
      <c r="E23" s="30">
        <v>16</v>
      </c>
      <c r="F23" s="30">
        <v>9</v>
      </c>
      <c r="G23" s="30">
        <v>8</v>
      </c>
      <c r="H23" s="30">
        <v>0</v>
      </c>
      <c r="I23" s="51">
        <f t="shared" si="0"/>
        <v>163</v>
      </c>
      <c r="J23" s="52"/>
      <c r="K23" s="53">
        <v>57.04</v>
      </c>
      <c r="L23" s="57">
        <f t="shared" si="1"/>
        <v>105.96</v>
      </c>
      <c r="M23" s="55">
        <v>120</v>
      </c>
      <c r="N23" s="56">
        <v>18</v>
      </c>
      <c r="O23" s="56">
        <v>6</v>
      </c>
      <c r="P23" s="56">
        <v>19</v>
      </c>
      <c r="Q23" s="75">
        <f t="shared" si="2"/>
        <v>163</v>
      </c>
      <c r="R23" s="76"/>
      <c r="S23" s="77">
        <v>31.65</v>
      </c>
      <c r="T23" s="80">
        <f t="shared" si="3"/>
        <v>131.35</v>
      </c>
      <c r="U23" s="55">
        <v>200</v>
      </c>
      <c r="V23" s="56">
        <v>8</v>
      </c>
      <c r="W23" s="75">
        <f t="shared" si="4"/>
        <v>208</v>
      </c>
      <c r="X23" s="76"/>
      <c r="Y23" s="53">
        <v>32.15</v>
      </c>
      <c r="Z23" s="108">
        <f t="shared" si="5"/>
        <v>175.85</v>
      </c>
      <c r="AA23" s="110">
        <f t="shared" si="6"/>
        <v>413.16</v>
      </c>
      <c r="AB23" s="111" t="s">
        <v>83</v>
      </c>
      <c r="AC23" s="107">
        <f t="shared" si="7"/>
        <v>-46.59</v>
      </c>
      <c r="AD23" s="107">
        <f t="shared" si="8"/>
        <v>-15.72</v>
      </c>
    </row>
    <row r="24" ht="24" customHeight="1" spans="1:30">
      <c r="A24" s="26" t="s">
        <v>145</v>
      </c>
      <c r="B24" s="27" t="s">
        <v>140</v>
      </c>
      <c r="C24" s="28" t="s">
        <v>146</v>
      </c>
      <c r="D24" s="29">
        <v>130</v>
      </c>
      <c r="E24" s="30">
        <v>18</v>
      </c>
      <c r="F24" s="30">
        <v>15</v>
      </c>
      <c r="G24" s="30">
        <v>8</v>
      </c>
      <c r="H24" s="30">
        <v>2</v>
      </c>
      <c r="I24" s="51">
        <f t="shared" si="0"/>
        <v>173</v>
      </c>
      <c r="J24" s="52"/>
      <c r="K24" s="53">
        <v>39.12</v>
      </c>
      <c r="L24" s="57">
        <f t="shared" si="1"/>
        <v>133.88</v>
      </c>
      <c r="M24" s="55">
        <v>120</v>
      </c>
      <c r="N24" s="56">
        <v>17</v>
      </c>
      <c r="O24" s="56">
        <v>17</v>
      </c>
      <c r="P24" s="56">
        <v>20</v>
      </c>
      <c r="Q24" s="75">
        <f t="shared" si="2"/>
        <v>174</v>
      </c>
      <c r="R24" s="76"/>
      <c r="S24" s="53">
        <v>62</v>
      </c>
      <c r="T24" s="78">
        <f t="shared" si="3"/>
        <v>112</v>
      </c>
      <c r="U24" s="55">
        <v>200</v>
      </c>
      <c r="V24" s="56">
        <v>6</v>
      </c>
      <c r="W24" s="75">
        <f t="shared" si="4"/>
        <v>206</v>
      </c>
      <c r="X24" s="76"/>
      <c r="Y24" s="53">
        <v>39.24</v>
      </c>
      <c r="Z24" s="113">
        <f t="shared" si="5"/>
        <v>166.76</v>
      </c>
      <c r="AA24" s="110">
        <f t="shared" si="6"/>
        <v>412.64</v>
      </c>
      <c r="AB24" s="111" t="s">
        <v>86</v>
      </c>
      <c r="AC24" s="107">
        <f t="shared" si="7"/>
        <v>-47.11</v>
      </c>
      <c r="AD24" s="107">
        <f t="shared" si="8"/>
        <v>-0.519999999999982</v>
      </c>
    </row>
    <row r="25" ht="24" customHeight="1" spans="1:30">
      <c r="A25" s="31" t="s">
        <v>133</v>
      </c>
      <c r="B25" s="27" t="s">
        <v>27</v>
      </c>
      <c r="C25" s="32" t="s">
        <v>82</v>
      </c>
      <c r="D25" s="29">
        <v>130</v>
      </c>
      <c r="E25" s="30">
        <v>17</v>
      </c>
      <c r="F25" s="30">
        <v>17</v>
      </c>
      <c r="G25" s="30">
        <v>6</v>
      </c>
      <c r="H25" s="30">
        <v>0</v>
      </c>
      <c r="I25" s="51">
        <f t="shared" si="0"/>
        <v>170</v>
      </c>
      <c r="J25" s="52"/>
      <c r="K25" s="53">
        <v>48.9</v>
      </c>
      <c r="L25" s="57">
        <f t="shared" si="1"/>
        <v>121.1</v>
      </c>
      <c r="M25" s="55">
        <v>120</v>
      </c>
      <c r="N25" s="56">
        <v>17</v>
      </c>
      <c r="O25" s="56">
        <v>14</v>
      </c>
      <c r="P25" s="56">
        <v>17</v>
      </c>
      <c r="Q25" s="75">
        <f t="shared" si="2"/>
        <v>168</v>
      </c>
      <c r="R25" s="76"/>
      <c r="S25" s="77">
        <v>53.97</v>
      </c>
      <c r="T25" s="78">
        <f t="shared" si="3"/>
        <v>114.03</v>
      </c>
      <c r="U25" s="55">
        <v>200</v>
      </c>
      <c r="V25" s="56">
        <v>18</v>
      </c>
      <c r="W25" s="75">
        <f t="shared" si="4"/>
        <v>218</v>
      </c>
      <c r="X25" s="76"/>
      <c r="Y25" s="53">
        <v>54.8</v>
      </c>
      <c r="Z25" s="108">
        <f t="shared" si="5"/>
        <v>163.2</v>
      </c>
      <c r="AA25" s="110">
        <f t="shared" si="6"/>
        <v>398.33</v>
      </c>
      <c r="AB25" s="111" t="s">
        <v>89</v>
      </c>
      <c r="AC25" s="107">
        <f t="shared" si="7"/>
        <v>-61.42</v>
      </c>
      <c r="AD25" s="107">
        <f t="shared" si="8"/>
        <v>-14.31</v>
      </c>
    </row>
    <row r="26" ht="24" customHeight="1" spans="1:30">
      <c r="A26" s="33" t="s">
        <v>147</v>
      </c>
      <c r="B26" s="22" t="s">
        <v>148</v>
      </c>
      <c r="C26" s="28" t="s">
        <v>149</v>
      </c>
      <c r="D26" s="34">
        <v>130</v>
      </c>
      <c r="E26" s="35">
        <v>19</v>
      </c>
      <c r="F26" s="35">
        <v>5</v>
      </c>
      <c r="G26" s="35">
        <v>0</v>
      </c>
      <c r="H26" s="35">
        <v>0</v>
      </c>
      <c r="I26" s="59">
        <f t="shared" si="0"/>
        <v>154</v>
      </c>
      <c r="J26" s="60"/>
      <c r="K26" s="53">
        <v>55.33</v>
      </c>
      <c r="L26" s="57">
        <f t="shared" si="1"/>
        <v>98.67</v>
      </c>
      <c r="M26" s="55">
        <v>120</v>
      </c>
      <c r="N26" s="56">
        <v>18</v>
      </c>
      <c r="O26" s="56">
        <v>5</v>
      </c>
      <c r="P26" s="56">
        <v>9</v>
      </c>
      <c r="Q26" s="75">
        <f t="shared" si="2"/>
        <v>152</v>
      </c>
      <c r="R26" s="76"/>
      <c r="S26" s="77">
        <v>53.89</v>
      </c>
      <c r="T26" s="78">
        <f t="shared" si="3"/>
        <v>98.11</v>
      </c>
      <c r="U26" s="55">
        <v>200</v>
      </c>
      <c r="V26" s="56">
        <v>15</v>
      </c>
      <c r="W26" s="75">
        <f t="shared" si="4"/>
        <v>215</v>
      </c>
      <c r="X26" s="76"/>
      <c r="Y26" s="53">
        <v>31.66</v>
      </c>
      <c r="Z26" s="114">
        <f t="shared" si="5"/>
        <v>183.34</v>
      </c>
      <c r="AA26" s="110">
        <f t="shared" si="6"/>
        <v>380.12</v>
      </c>
      <c r="AB26" s="111" t="s">
        <v>92</v>
      </c>
      <c r="AC26" s="107">
        <f t="shared" si="7"/>
        <v>-79.63</v>
      </c>
      <c r="AD26" s="107">
        <f t="shared" si="8"/>
        <v>-18.21</v>
      </c>
    </row>
    <row r="27" ht="24" customHeight="1" spans="1:30">
      <c r="A27" s="26" t="s">
        <v>132</v>
      </c>
      <c r="B27" s="22" t="s">
        <v>27</v>
      </c>
      <c r="C27" s="28" t="s">
        <v>76</v>
      </c>
      <c r="D27" s="29">
        <v>130</v>
      </c>
      <c r="E27" s="30">
        <v>17</v>
      </c>
      <c r="F27" s="30">
        <v>7</v>
      </c>
      <c r="G27" s="30">
        <v>0</v>
      </c>
      <c r="H27" s="30">
        <v>0</v>
      </c>
      <c r="I27" s="51">
        <f t="shared" si="0"/>
        <v>154</v>
      </c>
      <c r="J27" s="52"/>
      <c r="K27" s="53">
        <v>58.64</v>
      </c>
      <c r="L27" s="57">
        <f t="shared" si="1"/>
        <v>95.36</v>
      </c>
      <c r="M27" s="55">
        <v>120</v>
      </c>
      <c r="N27" s="56">
        <v>19</v>
      </c>
      <c r="O27" s="56">
        <v>15</v>
      </c>
      <c r="P27" s="56">
        <v>20</v>
      </c>
      <c r="Q27" s="75">
        <f t="shared" si="2"/>
        <v>174</v>
      </c>
      <c r="R27" s="76"/>
      <c r="S27" s="77">
        <v>64.31</v>
      </c>
      <c r="T27" s="78">
        <f t="shared" si="3"/>
        <v>109.69</v>
      </c>
      <c r="U27" s="55">
        <v>190</v>
      </c>
      <c r="V27" s="56">
        <v>18</v>
      </c>
      <c r="W27" s="75">
        <f t="shared" si="4"/>
        <v>208</v>
      </c>
      <c r="X27" s="76"/>
      <c r="Y27" s="53">
        <v>43.72</v>
      </c>
      <c r="Z27" s="108">
        <f t="shared" si="5"/>
        <v>164.28</v>
      </c>
      <c r="AA27" s="110">
        <f t="shared" si="6"/>
        <v>369.33</v>
      </c>
      <c r="AB27" s="111" t="s">
        <v>95</v>
      </c>
      <c r="AC27" s="107">
        <f t="shared" si="7"/>
        <v>-90.42</v>
      </c>
      <c r="AD27" s="107">
        <f t="shared" si="8"/>
        <v>-10.79</v>
      </c>
    </row>
    <row r="28" ht="24" customHeight="1" spans="1:30">
      <c r="A28" s="36" t="s">
        <v>115</v>
      </c>
      <c r="B28" s="22" t="s">
        <v>27</v>
      </c>
      <c r="C28" s="23" t="s">
        <v>97</v>
      </c>
      <c r="D28" s="29">
        <v>130</v>
      </c>
      <c r="E28" s="30">
        <v>15</v>
      </c>
      <c r="F28" s="30">
        <v>14</v>
      </c>
      <c r="G28" s="30">
        <v>3</v>
      </c>
      <c r="H28" s="30">
        <v>8</v>
      </c>
      <c r="I28" s="51">
        <f t="shared" si="0"/>
        <v>170</v>
      </c>
      <c r="J28" s="52"/>
      <c r="K28" s="53">
        <v>58.12</v>
      </c>
      <c r="L28" s="57">
        <f t="shared" si="1"/>
        <v>111.88</v>
      </c>
      <c r="M28" s="55">
        <v>120</v>
      </c>
      <c r="N28" s="56">
        <v>17</v>
      </c>
      <c r="O28" s="56">
        <v>17</v>
      </c>
      <c r="P28" s="56">
        <v>9</v>
      </c>
      <c r="Q28" s="75">
        <f t="shared" si="2"/>
        <v>163</v>
      </c>
      <c r="R28" s="76"/>
      <c r="S28" s="77">
        <v>69.08</v>
      </c>
      <c r="T28" s="78">
        <f t="shared" si="3"/>
        <v>93.92</v>
      </c>
      <c r="U28" s="55">
        <v>200</v>
      </c>
      <c r="V28" s="56">
        <v>17</v>
      </c>
      <c r="W28" s="75">
        <f t="shared" si="4"/>
        <v>217</v>
      </c>
      <c r="X28" s="76"/>
      <c r="Y28" s="53">
        <v>61.77</v>
      </c>
      <c r="Z28" s="108">
        <f t="shared" si="5"/>
        <v>155.23</v>
      </c>
      <c r="AA28" s="110">
        <f t="shared" si="6"/>
        <v>361.03</v>
      </c>
      <c r="AB28" s="111" t="s">
        <v>98</v>
      </c>
      <c r="AC28" s="107">
        <f t="shared" ref="AC28:AC33" si="9">AA28-AA$16</f>
        <v>-98.72</v>
      </c>
      <c r="AD28" s="107">
        <f t="shared" ref="AD28:AD33" si="10">AA28-AA27</f>
        <v>-8.30000000000007</v>
      </c>
    </row>
    <row r="29" ht="24" customHeight="1" spans="1:30">
      <c r="A29" s="26" t="s">
        <v>111</v>
      </c>
      <c r="B29" s="22" t="s">
        <v>27</v>
      </c>
      <c r="C29" s="23" t="s">
        <v>91</v>
      </c>
      <c r="D29" s="29">
        <v>130</v>
      </c>
      <c r="E29" s="30">
        <v>7</v>
      </c>
      <c r="F29" s="30">
        <v>16</v>
      </c>
      <c r="G29" s="30">
        <v>9</v>
      </c>
      <c r="H29" s="30">
        <v>2</v>
      </c>
      <c r="I29" s="51">
        <f t="shared" si="0"/>
        <v>164</v>
      </c>
      <c r="J29" s="52"/>
      <c r="K29" s="53">
        <v>61.16</v>
      </c>
      <c r="L29" s="61">
        <f t="shared" si="1"/>
        <v>102.84</v>
      </c>
      <c r="M29" s="62">
        <v>120</v>
      </c>
      <c r="N29" s="63">
        <v>18</v>
      </c>
      <c r="O29" s="63">
        <v>6</v>
      </c>
      <c r="P29" s="63">
        <v>20</v>
      </c>
      <c r="Q29" s="81">
        <f t="shared" si="2"/>
        <v>164</v>
      </c>
      <c r="R29" s="76"/>
      <c r="S29" s="82">
        <v>69.2</v>
      </c>
      <c r="T29" s="78">
        <f t="shared" si="3"/>
        <v>94.8</v>
      </c>
      <c r="U29" s="55">
        <v>200</v>
      </c>
      <c r="V29" s="56">
        <v>15</v>
      </c>
      <c r="W29" s="75">
        <f t="shared" si="4"/>
        <v>215</v>
      </c>
      <c r="X29" s="76"/>
      <c r="Y29" s="53">
        <v>63.36</v>
      </c>
      <c r="Z29" s="108">
        <f t="shared" si="5"/>
        <v>151.64</v>
      </c>
      <c r="AA29" s="110">
        <f t="shared" si="6"/>
        <v>349.28</v>
      </c>
      <c r="AB29" s="111" t="s">
        <v>150</v>
      </c>
      <c r="AC29" s="107">
        <f t="shared" si="9"/>
        <v>-110.47</v>
      </c>
      <c r="AD29" s="107">
        <f t="shared" si="10"/>
        <v>-11.75</v>
      </c>
    </row>
    <row r="30" ht="24" customHeight="1" spans="1:30">
      <c r="A30" s="26" t="s">
        <v>131</v>
      </c>
      <c r="B30" s="27" t="s">
        <v>63</v>
      </c>
      <c r="C30" s="28"/>
      <c r="D30" s="29">
        <v>100</v>
      </c>
      <c r="E30" s="30">
        <v>0</v>
      </c>
      <c r="F30" s="30">
        <v>5</v>
      </c>
      <c r="G30" s="30">
        <v>7</v>
      </c>
      <c r="H30" s="30">
        <v>2</v>
      </c>
      <c r="I30" s="51">
        <f t="shared" si="0"/>
        <v>114</v>
      </c>
      <c r="J30" s="52"/>
      <c r="K30" s="53">
        <v>52.2</v>
      </c>
      <c r="L30" s="57">
        <f t="shared" si="1"/>
        <v>61.8</v>
      </c>
      <c r="M30" s="55">
        <v>120</v>
      </c>
      <c r="N30" s="56">
        <v>19</v>
      </c>
      <c r="O30" s="56">
        <v>16</v>
      </c>
      <c r="P30" s="56">
        <v>20</v>
      </c>
      <c r="Q30" s="75">
        <f t="shared" si="2"/>
        <v>175</v>
      </c>
      <c r="R30" s="76"/>
      <c r="S30" s="77">
        <v>58.9</v>
      </c>
      <c r="T30" s="78">
        <f t="shared" si="3"/>
        <v>116.1</v>
      </c>
      <c r="U30" s="55">
        <v>200</v>
      </c>
      <c r="V30" s="56">
        <v>17</v>
      </c>
      <c r="W30" s="75">
        <f t="shared" si="4"/>
        <v>217</v>
      </c>
      <c r="X30" s="76"/>
      <c r="Y30" s="53">
        <v>52.35</v>
      </c>
      <c r="Z30" s="108">
        <f t="shared" si="5"/>
        <v>164.65</v>
      </c>
      <c r="AA30" s="110">
        <f t="shared" si="6"/>
        <v>342.55</v>
      </c>
      <c r="AB30" s="111" t="s">
        <v>151</v>
      </c>
      <c r="AC30" s="107">
        <f t="shared" si="9"/>
        <v>-117.2</v>
      </c>
      <c r="AD30" s="107">
        <f t="shared" si="10"/>
        <v>-6.73000000000002</v>
      </c>
    </row>
    <row r="31" ht="24" customHeight="1" spans="1:30">
      <c r="A31" s="26" t="s">
        <v>152</v>
      </c>
      <c r="B31" s="27" t="s">
        <v>140</v>
      </c>
      <c r="C31" s="28" t="s">
        <v>153</v>
      </c>
      <c r="D31" s="29">
        <v>130</v>
      </c>
      <c r="E31" s="30">
        <v>17</v>
      </c>
      <c r="F31" s="30">
        <v>17</v>
      </c>
      <c r="G31" s="30">
        <v>8</v>
      </c>
      <c r="H31" s="30">
        <v>4</v>
      </c>
      <c r="I31" s="51">
        <f t="shared" si="0"/>
        <v>176</v>
      </c>
      <c r="J31" s="52"/>
      <c r="K31" s="53">
        <v>88.65</v>
      </c>
      <c r="L31" s="57">
        <f t="shared" si="1"/>
        <v>87.35</v>
      </c>
      <c r="M31" s="55">
        <v>120</v>
      </c>
      <c r="N31" s="56">
        <v>18</v>
      </c>
      <c r="O31" s="56">
        <v>0</v>
      </c>
      <c r="P31" s="56">
        <v>8</v>
      </c>
      <c r="Q31" s="75">
        <f t="shared" si="2"/>
        <v>146</v>
      </c>
      <c r="R31" s="76"/>
      <c r="S31" s="77">
        <v>85.88</v>
      </c>
      <c r="T31" s="78">
        <f t="shared" si="3"/>
        <v>60.12</v>
      </c>
      <c r="U31" s="55">
        <v>190</v>
      </c>
      <c r="V31" s="56">
        <v>16</v>
      </c>
      <c r="W31" s="75">
        <f t="shared" si="4"/>
        <v>206</v>
      </c>
      <c r="X31" s="76"/>
      <c r="Y31" s="53">
        <v>84.79</v>
      </c>
      <c r="Z31" s="108">
        <f t="shared" si="5"/>
        <v>121.21</v>
      </c>
      <c r="AA31" s="110">
        <f t="shared" si="6"/>
        <v>268.68</v>
      </c>
      <c r="AB31" s="111" t="s">
        <v>154</v>
      </c>
      <c r="AC31" s="107">
        <f t="shared" si="9"/>
        <v>-191.07</v>
      </c>
      <c r="AD31" s="107">
        <f t="shared" si="10"/>
        <v>-73.8699999999999</v>
      </c>
    </row>
    <row r="32" ht="24" customHeight="1" spans="1:30">
      <c r="A32" s="26" t="s">
        <v>155</v>
      </c>
      <c r="B32" s="27" t="s">
        <v>27</v>
      </c>
      <c r="C32" s="28" t="s">
        <v>156</v>
      </c>
      <c r="D32" s="29">
        <v>110</v>
      </c>
      <c r="E32" s="30">
        <v>12</v>
      </c>
      <c r="F32" s="30">
        <v>0</v>
      </c>
      <c r="G32" s="30">
        <v>3</v>
      </c>
      <c r="H32" s="30">
        <v>2</v>
      </c>
      <c r="I32" s="51">
        <f t="shared" si="0"/>
        <v>127</v>
      </c>
      <c r="J32" s="52"/>
      <c r="K32" s="53">
        <v>97.48</v>
      </c>
      <c r="L32" s="57">
        <f t="shared" si="1"/>
        <v>29.52</v>
      </c>
      <c r="M32" s="55">
        <v>120</v>
      </c>
      <c r="N32" s="56">
        <v>7</v>
      </c>
      <c r="O32" s="56">
        <v>16</v>
      </c>
      <c r="P32" s="56">
        <v>16</v>
      </c>
      <c r="Q32" s="75">
        <f t="shared" si="2"/>
        <v>159</v>
      </c>
      <c r="R32" s="76"/>
      <c r="S32" s="77">
        <v>67.5</v>
      </c>
      <c r="T32" s="78">
        <f t="shared" si="3"/>
        <v>91.5</v>
      </c>
      <c r="U32" s="55">
        <v>190</v>
      </c>
      <c r="V32" s="56">
        <v>7</v>
      </c>
      <c r="W32" s="75">
        <f t="shared" si="4"/>
        <v>197</v>
      </c>
      <c r="X32" s="76"/>
      <c r="Y32" s="53">
        <v>78.86</v>
      </c>
      <c r="Z32" s="108">
        <f t="shared" si="5"/>
        <v>118.14</v>
      </c>
      <c r="AA32" s="110">
        <f t="shared" si="6"/>
        <v>239.16</v>
      </c>
      <c r="AB32" s="111" t="s">
        <v>157</v>
      </c>
      <c r="AC32" s="107">
        <f t="shared" si="9"/>
        <v>-220.59</v>
      </c>
      <c r="AD32" s="107">
        <f t="shared" si="10"/>
        <v>-29.52</v>
      </c>
    </row>
    <row r="33" ht="24" customHeight="1" spans="1:30">
      <c r="A33" s="26" t="s">
        <v>158</v>
      </c>
      <c r="B33" s="27" t="s">
        <v>27</v>
      </c>
      <c r="C33" s="28" t="s">
        <v>159</v>
      </c>
      <c r="D33" s="29">
        <v>100</v>
      </c>
      <c r="E33" s="30">
        <v>7</v>
      </c>
      <c r="F33" s="30">
        <v>16</v>
      </c>
      <c r="G33" s="30">
        <v>5</v>
      </c>
      <c r="H33" s="30">
        <v>0</v>
      </c>
      <c r="I33" s="51">
        <f t="shared" si="0"/>
        <v>128</v>
      </c>
      <c r="J33" s="52"/>
      <c r="K33" s="53">
        <v>107.89</v>
      </c>
      <c r="L33" s="57">
        <f t="shared" si="1"/>
        <v>20.11</v>
      </c>
      <c r="M33" s="55">
        <v>120</v>
      </c>
      <c r="N33" s="56">
        <v>15</v>
      </c>
      <c r="O33" s="56">
        <v>8</v>
      </c>
      <c r="P33" s="56">
        <v>17</v>
      </c>
      <c r="Q33" s="75">
        <f t="shared" si="2"/>
        <v>160</v>
      </c>
      <c r="R33" s="76"/>
      <c r="S33" s="77">
        <v>100.36</v>
      </c>
      <c r="T33" s="78">
        <f t="shared" si="3"/>
        <v>59.64</v>
      </c>
      <c r="U33" s="55">
        <v>190</v>
      </c>
      <c r="V33" s="56">
        <v>0</v>
      </c>
      <c r="W33" s="75">
        <f t="shared" si="4"/>
        <v>190</v>
      </c>
      <c r="X33" s="76"/>
      <c r="Y33" s="53">
        <v>94.37</v>
      </c>
      <c r="Z33" s="108">
        <f t="shared" si="5"/>
        <v>95.63</v>
      </c>
      <c r="AA33" s="110">
        <f t="shared" si="6"/>
        <v>175.38</v>
      </c>
      <c r="AB33" s="111" t="s">
        <v>160</v>
      </c>
      <c r="AC33" s="107">
        <f t="shared" si="9"/>
        <v>-284.37</v>
      </c>
      <c r="AD33" s="107">
        <f t="shared" si="10"/>
        <v>-63.78</v>
      </c>
    </row>
    <row r="34" ht="24" customHeight="1" spans="1:30">
      <c r="A34" s="26"/>
      <c r="B34" s="37"/>
      <c r="C34" s="32"/>
      <c r="D34" s="34"/>
      <c r="E34" s="35"/>
      <c r="F34" s="35"/>
      <c r="G34" s="35"/>
      <c r="H34" s="35"/>
      <c r="I34" s="59"/>
      <c r="J34" s="60"/>
      <c r="K34" s="64"/>
      <c r="L34" s="57"/>
      <c r="M34" s="55"/>
      <c r="N34" s="56"/>
      <c r="O34" s="56"/>
      <c r="P34" s="56"/>
      <c r="Q34" s="75"/>
      <c r="R34" s="76"/>
      <c r="S34" s="77"/>
      <c r="T34" s="78"/>
      <c r="U34" s="55"/>
      <c r="V34" s="56"/>
      <c r="W34" s="75"/>
      <c r="X34" s="76"/>
      <c r="Y34" s="53"/>
      <c r="Z34" s="108"/>
      <c r="AA34" s="110"/>
      <c r="AB34" s="111"/>
      <c r="AC34" s="107"/>
      <c r="AD34" s="107"/>
    </row>
    <row r="35" ht="24" customHeight="1" spans="1:30">
      <c r="A35" s="26"/>
      <c r="B35" s="38"/>
      <c r="C35" s="28"/>
      <c r="D35" s="29"/>
      <c r="E35" s="30"/>
      <c r="F35" s="30"/>
      <c r="G35" s="30"/>
      <c r="H35" s="30"/>
      <c r="I35" s="51"/>
      <c r="J35" s="52"/>
      <c r="K35" s="53"/>
      <c r="L35" s="57"/>
      <c r="M35" s="55"/>
      <c r="N35" s="56"/>
      <c r="O35" s="56"/>
      <c r="P35" s="56"/>
      <c r="Q35" s="75"/>
      <c r="R35" s="76"/>
      <c r="S35" s="77"/>
      <c r="T35" s="78"/>
      <c r="U35" s="55"/>
      <c r="V35" s="56"/>
      <c r="W35" s="75"/>
      <c r="X35" s="76"/>
      <c r="Y35" s="53"/>
      <c r="Z35" s="108"/>
      <c r="AA35" s="110"/>
      <c r="AB35" s="111"/>
      <c r="AC35" s="107"/>
      <c r="AD35" s="107"/>
    </row>
    <row r="36" ht="24" customHeight="1" spans="1:30">
      <c r="A36" s="26"/>
      <c r="B36" s="37"/>
      <c r="C36" s="32"/>
      <c r="D36" s="34"/>
      <c r="E36" s="35"/>
      <c r="F36" s="35"/>
      <c r="G36" s="35"/>
      <c r="H36" s="35"/>
      <c r="I36" s="59"/>
      <c r="J36" s="60"/>
      <c r="K36" s="64"/>
      <c r="L36" s="57"/>
      <c r="M36" s="55"/>
      <c r="N36" s="56"/>
      <c r="O36" s="56"/>
      <c r="P36" s="56"/>
      <c r="Q36" s="75"/>
      <c r="R36" s="76"/>
      <c r="S36" s="77"/>
      <c r="T36" s="78"/>
      <c r="U36" s="55"/>
      <c r="V36" s="56"/>
      <c r="W36" s="75"/>
      <c r="X36" s="76"/>
      <c r="Y36" s="53"/>
      <c r="Z36" s="108"/>
      <c r="AA36" s="110"/>
      <c r="AB36" s="111"/>
      <c r="AC36" s="107"/>
      <c r="AD36" s="107"/>
    </row>
    <row r="37" ht="24" customHeight="1" spans="1:28">
      <c r="A37" s="26"/>
      <c r="B37" s="37"/>
      <c r="C37" s="32"/>
      <c r="D37" s="34"/>
      <c r="E37" s="35"/>
      <c r="F37" s="35"/>
      <c r="G37" s="35"/>
      <c r="H37" s="35"/>
      <c r="I37" s="59"/>
      <c r="J37" s="60"/>
      <c r="K37" s="64"/>
      <c r="L37" s="57"/>
      <c r="M37" s="55"/>
      <c r="N37" s="56"/>
      <c r="O37" s="56"/>
      <c r="P37" s="56"/>
      <c r="Q37" s="75"/>
      <c r="R37" s="76"/>
      <c r="S37" s="77"/>
      <c r="T37" s="78"/>
      <c r="U37" s="55"/>
      <c r="V37" s="56"/>
      <c r="W37" s="75"/>
      <c r="X37" s="76"/>
      <c r="Y37" s="53"/>
      <c r="Z37" s="108"/>
      <c r="AA37" s="110"/>
      <c r="AB37" s="115"/>
    </row>
    <row r="38" ht="24" customHeight="1" spans="1:28">
      <c r="A38" s="39"/>
      <c r="B38" s="40"/>
      <c r="C38" s="41"/>
      <c r="D38" s="42"/>
      <c r="E38" s="43"/>
      <c r="F38" s="43"/>
      <c r="G38" s="43"/>
      <c r="H38" s="43"/>
      <c r="I38" s="65"/>
      <c r="J38" s="66"/>
      <c r="K38" s="67"/>
      <c r="L38" s="68"/>
      <c r="M38" s="69"/>
      <c r="N38" s="70"/>
      <c r="O38" s="70"/>
      <c r="P38" s="70"/>
      <c r="Q38" s="83"/>
      <c r="R38" s="84"/>
      <c r="S38" s="85"/>
      <c r="T38" s="86"/>
      <c r="U38" s="69"/>
      <c r="V38" s="70"/>
      <c r="W38" s="83"/>
      <c r="X38" s="84"/>
      <c r="Y38" s="116"/>
      <c r="Z38" s="117"/>
      <c r="AA38" s="118"/>
      <c r="AB38" s="119"/>
    </row>
  </sheetData>
  <sheetProtection selectLockedCells="1" selectUnlockedCells="1"/>
  <mergeCells count="27">
    <mergeCell ref="A1:AB1"/>
    <mergeCell ref="B2:Z2"/>
    <mergeCell ref="B3:Z3"/>
    <mergeCell ref="B4:Z4"/>
    <mergeCell ref="B5:Z5"/>
    <mergeCell ref="AA5:AB5"/>
    <mergeCell ref="B6:Z6"/>
    <mergeCell ref="AA6:AB6"/>
    <mergeCell ref="B7:Z7"/>
    <mergeCell ref="AA7:AB7"/>
    <mergeCell ref="B8:Z8"/>
    <mergeCell ref="AA8:AB8"/>
    <mergeCell ref="B9:Z9"/>
    <mergeCell ref="AA9:AB9"/>
    <mergeCell ref="B10:Z10"/>
    <mergeCell ref="AA10:AB10"/>
    <mergeCell ref="B11:Z11"/>
    <mergeCell ref="AA11:AB11"/>
    <mergeCell ref="B12:Z12"/>
    <mergeCell ref="AA12:AB12"/>
    <mergeCell ref="A13:A15"/>
    <mergeCell ref="B13:B15"/>
    <mergeCell ref="C13:C15"/>
    <mergeCell ref="D13:L14"/>
    <mergeCell ref="AA13:AB14"/>
    <mergeCell ref="M13:T14"/>
    <mergeCell ref="U13:Z14"/>
  </mergeCells>
  <printOptions horizontalCentered="1" verticalCentered="1"/>
  <pageMargins left="0.2" right="0.16" top="0.12" bottom="0.12" header="0.16" footer="0.16"/>
  <pageSetup paperSize="9" orientation="portrait" horizontalDpi="300" verticalDpi="30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(2)</vt:lpstr>
      <vt:lpstr>(3)</vt:lpstr>
      <vt:lpstr>(4)</vt:lpstr>
      <vt:lpstr>(5)</vt:lpstr>
      <vt:lpstr>2022</vt:lpstr>
      <vt:lpstr>2021</vt:lpstr>
      <vt:lpstr>2019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Vít</cp:lastModifiedBy>
  <cp:revision>1</cp:revision>
  <dcterms:created xsi:type="dcterms:W3CDTF">2009-04-05T15:18:00Z</dcterms:created>
  <cp:lastPrinted>2015-10-25T09:30:00Z</cp:lastPrinted>
  <dcterms:modified xsi:type="dcterms:W3CDTF">2022-11-09T08:09:04Z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1033-11.2.0.11341</vt:lpwstr>
  </property>
  <property fmtid="{D5CDD505-2E9C-101B-9397-08002B2CF9AE}" pid="3" name="ICV">
    <vt:lpwstr>74189933A3E546B693253D942F51D019</vt:lpwstr>
  </property>
</Properties>
</file>